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дод.12!$B$1:$J$36</definedName>
  </definedNames>
  <calcPr calcId="144525"/>
</workbook>
</file>

<file path=xl/calcChain.xml><?xml version="1.0" encoding="utf-8"?>
<calcChain xmlns="http://schemas.openxmlformats.org/spreadsheetml/2006/main">
  <c r="J35" i="6" l="1"/>
  <c r="H35" i="6"/>
  <c r="I35" i="6"/>
  <c r="G35" i="6"/>
  <c r="G34" i="6"/>
  <c r="I34" i="6" s="1"/>
  <c r="J34" i="6" s="1"/>
  <c r="I32" i="6"/>
  <c r="I31" i="6"/>
  <c r="J31" i="6" s="1"/>
  <c r="J32" i="6"/>
  <c r="G20" i="6"/>
  <c r="I20" i="6" s="1"/>
  <c r="J20" i="6" s="1"/>
  <c r="I18" i="6"/>
  <c r="G14" i="6"/>
  <c r="I17" i="6"/>
  <c r="J17" i="6" s="1"/>
  <c r="J18" i="6"/>
  <c r="I16" i="6"/>
  <c r="J16" i="6" s="1"/>
  <c r="J24" i="6" l="1"/>
  <c r="J23" i="6"/>
  <c r="I14" i="6"/>
  <c r="N35" i="6" l="1"/>
  <c r="J9" i="6" l="1"/>
  <c r="I13" i="6" l="1"/>
  <c r="J13" i="6" s="1"/>
  <c r="J12" i="6"/>
  <c r="J8" i="6" l="1"/>
  <c r="I25" i="6" l="1"/>
  <c r="J14" i="6"/>
  <c r="K7" i="6" s="1"/>
  <c r="J25" i="6" l="1"/>
  <c r="K21" i="6" l="1"/>
  <c r="K35" i="6" s="1"/>
</calcChain>
</file>

<file path=xl/sharedStrings.xml><?xml version="1.0" encoding="utf-8"?>
<sst xmlns="http://schemas.openxmlformats.org/spreadsheetml/2006/main" count="98" uniqueCount="81">
  <si>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</si>
  <si>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</si>
  <si>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</si>
  <si>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</si>
  <si>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</si>
  <si>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</si>
  <si>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</si>
  <si>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</si>
  <si>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</si>
  <si>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</si>
  <si>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</si>
  <si>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</si>
  <si>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</si>
  <si>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</si>
  <si>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</si>
  <si>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</si>
  <si>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</si>
  <si>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Секретар                                                   З.А.Алексєєва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</si>
  <si>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</si>
  <si>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</si>
  <si>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</si>
  <si>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</si>
  <si>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</si>
  <si>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</si>
  <si>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</si>
  <si>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</si>
  <si>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</si>
  <si>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капітальний ремонт вуличного освітлення с.Новосілка, с.Тімірязєво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</si>
  <si>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</si>
  <si>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</si>
  <si>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</si>
  <si>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</si>
  <si>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</si>
  <si>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</si>
  <si>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</si>
  <si>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</si>
  <si>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</si>
  <si>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</si>
  <si>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</si>
  <si>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</si>
  <si>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</si>
  <si>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</si>
  <si>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</si>
  <si>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</si>
  <si>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</si>
  <si>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</si>
  <si>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</si>
  <si>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</si>
  <si>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</si>
  <si>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</si>
  <si>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</si>
  <si>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</si>
  <si>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</si>
  <si>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</si>
  <si>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</si>
  <si>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</si>
  <si>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</si>
  <si>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</si>
  <si>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</si>
  <si>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</si>
  <si>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</si>
  <si>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</si>
  <si>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</si>
  <si>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</si>
  <si>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</si>
  <si>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</si>
  <si>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</si>
  <si>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</si>
  <si>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Додаток № 5
до рішення сесії Прибужанівської  сільської ради
від 08.06.2018р. № 4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</si>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</sst>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51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3" fontId="27" fillId="0" borderId="8" xfId="47" applyNumberFormat="1" applyFont="1" applyBorder="1" applyAlignment="1">
      <alignment horizontal="right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0" fontId="35" fillId="0" borderId="7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2" fontId="36" fillId="0" borderId="7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view="pageBreakPreview" topLeftCell="B16" zoomScale="90" zoomScaleNormal="100" zoomScaleSheetLayoutView="90" workbookViewId="0">
      <selection activeCell="G32" sqref="G32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2.83203125" style="2" customWidth="1"/>
    <col min="12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04"/>
      <c r="C1" s="104"/>
      <c r="D1" s="104"/>
      <c r="E1" s="104"/>
      <c r="F1" s="104"/>
      <c r="G1" s="104"/>
      <c r="H1" s="104"/>
      <c r="I1" s="104"/>
      <c r="J1" s="104"/>
    </row>
    <row r="2" spans="1:20" ht="49.5" customHeight="1" x14ac:dyDescent="0.2">
      <c r="G2" s="106" t="s">
        <v>68</v>
      </c>
      <c r="H2" s="106"/>
      <c r="I2" s="106"/>
      <c r="J2" s="106"/>
    </row>
    <row r="3" spans="1:20" ht="23.25" customHeight="1" x14ac:dyDescent="0.2">
      <c r="A3" s="1"/>
      <c r="B3" s="105" t="s">
        <v>20</v>
      </c>
      <c r="C3" s="105"/>
      <c r="D3" s="105"/>
      <c r="E3" s="105"/>
      <c r="F3" s="105"/>
      <c r="G3" s="105"/>
      <c r="H3" s="105"/>
      <c r="I3" s="105"/>
      <c r="J3" s="105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 t="e">
        <f>SUM(J8:J14)-#REF!</f>
        <v>#REF!</v>
      </c>
    </row>
    <row r="8" spans="1:20" ht="62.25" customHeight="1" x14ac:dyDescent="0.2">
      <c r="B8" s="94" t="s">
        <v>21</v>
      </c>
      <c r="C8" s="95" t="s">
        <v>22</v>
      </c>
      <c r="D8" s="96" t="s">
        <v>1</v>
      </c>
      <c r="E8" s="93" t="s">
        <v>23</v>
      </c>
      <c r="F8" s="36" t="s">
        <v>14</v>
      </c>
      <c r="G8" s="29"/>
      <c r="H8" s="29"/>
      <c r="I8" s="29"/>
      <c r="J8" s="44">
        <f>10000+20305</f>
        <v>30305</v>
      </c>
      <c r="K8" s="35"/>
    </row>
    <row r="9" spans="1:20" ht="29.25" customHeight="1" x14ac:dyDescent="0.25">
      <c r="B9" s="46" t="s">
        <v>24</v>
      </c>
      <c r="C9" s="48" t="s">
        <v>25</v>
      </c>
      <c r="D9" s="49" t="s">
        <v>15</v>
      </c>
      <c r="E9" s="50" t="s">
        <v>26</v>
      </c>
      <c r="F9" s="82" t="s">
        <v>27</v>
      </c>
      <c r="G9" s="74">
        <v>307950</v>
      </c>
      <c r="H9" s="83"/>
      <c r="I9" s="74">
        <v>307950</v>
      </c>
      <c r="J9" s="84">
        <f>I9</f>
        <v>307950</v>
      </c>
    </row>
    <row r="10" spans="1:20" ht="29.25" customHeight="1" x14ac:dyDescent="0.25">
      <c r="B10" s="64" t="s">
        <v>44</v>
      </c>
      <c r="C10" s="64">
        <v>6000</v>
      </c>
      <c r="D10" s="65"/>
      <c r="E10" s="66" t="s">
        <v>45</v>
      </c>
      <c r="F10" s="37"/>
      <c r="G10" s="34"/>
      <c r="H10" s="29"/>
      <c r="I10" s="34"/>
      <c r="J10" s="44"/>
    </row>
    <row r="11" spans="1:20" ht="29.25" customHeight="1" x14ac:dyDescent="0.25">
      <c r="B11" s="61" t="s">
        <v>46</v>
      </c>
      <c r="C11" s="61" t="s">
        <v>47</v>
      </c>
      <c r="D11" s="62"/>
      <c r="E11" s="63" t="s">
        <v>48</v>
      </c>
      <c r="F11" s="37"/>
      <c r="G11" s="34"/>
      <c r="H11" s="29"/>
      <c r="I11" s="34"/>
      <c r="J11" s="44"/>
    </row>
    <row r="12" spans="1:20" ht="29.25" customHeight="1" x14ac:dyDescent="0.25">
      <c r="B12" s="67" t="s">
        <v>49</v>
      </c>
      <c r="C12" s="67" t="s">
        <v>50</v>
      </c>
      <c r="D12" s="68" t="s">
        <v>15</v>
      </c>
      <c r="E12" s="69" t="s">
        <v>51</v>
      </c>
      <c r="F12" s="36" t="s">
        <v>14</v>
      </c>
      <c r="G12" s="34"/>
      <c r="H12" s="29"/>
      <c r="I12" s="34"/>
      <c r="J12" s="44">
        <f>16000+78590</f>
        <v>94590</v>
      </c>
    </row>
    <row r="13" spans="1:20" ht="42.75" customHeight="1" x14ac:dyDescent="0.25">
      <c r="B13" s="46" t="s">
        <v>28</v>
      </c>
      <c r="C13" s="48" t="s">
        <v>29</v>
      </c>
      <c r="D13" s="49" t="s">
        <v>19</v>
      </c>
      <c r="E13" s="50" t="s">
        <v>30</v>
      </c>
      <c r="F13" s="51" t="s">
        <v>31</v>
      </c>
      <c r="G13" s="34">
        <v>10000</v>
      </c>
      <c r="H13" s="29"/>
      <c r="I13" s="34">
        <f>G13</f>
        <v>10000</v>
      </c>
      <c r="J13" s="44">
        <f>I13</f>
        <v>10000</v>
      </c>
    </row>
    <row r="14" spans="1:20" ht="83.25" customHeight="1" x14ac:dyDescent="0.25">
      <c r="B14" s="90" t="s">
        <v>65</v>
      </c>
      <c r="C14" s="91" t="s">
        <v>66</v>
      </c>
      <c r="D14" s="92" t="s">
        <v>19</v>
      </c>
      <c r="E14" s="50" t="s">
        <v>67</v>
      </c>
      <c r="F14" s="75" t="s">
        <v>78</v>
      </c>
      <c r="G14" s="34">
        <f>267430</f>
        <v>267430</v>
      </c>
      <c r="H14" s="29"/>
      <c r="I14" s="34">
        <f>G14</f>
        <v>267430</v>
      </c>
      <c r="J14" s="44">
        <f>I14</f>
        <v>267430</v>
      </c>
    </row>
    <row r="15" spans="1:20" s="27" customFormat="1" ht="15" x14ac:dyDescent="0.25">
      <c r="A15" s="26"/>
      <c r="B15" s="55" t="s">
        <v>74</v>
      </c>
      <c r="C15" s="55" t="s">
        <v>57</v>
      </c>
      <c r="D15" s="128"/>
      <c r="E15" s="60" t="s">
        <v>58</v>
      </c>
      <c r="F15" s="51"/>
      <c r="G15" s="149"/>
      <c r="H15" s="149"/>
      <c r="I15" s="149"/>
      <c r="J15" s="149"/>
      <c r="P15" s="126"/>
      <c r="Q15" s="127"/>
      <c r="R15" s="130"/>
      <c r="S15" s="131"/>
      <c r="T15" s="132"/>
    </row>
    <row r="16" spans="1:20" s="27" customFormat="1" ht="38.25" customHeight="1" x14ac:dyDescent="0.25">
      <c r="A16" s="26"/>
      <c r="B16" s="123" t="s">
        <v>75</v>
      </c>
      <c r="C16" s="124" t="s">
        <v>76</v>
      </c>
      <c r="D16" s="125" t="s">
        <v>61</v>
      </c>
      <c r="E16" s="133" t="s">
        <v>77</v>
      </c>
      <c r="F16" s="77" t="s">
        <v>69</v>
      </c>
      <c r="G16" s="78">
        <v>299815</v>
      </c>
      <c r="H16" s="134"/>
      <c r="I16" s="129">
        <f>G16</f>
        <v>299815</v>
      </c>
      <c r="J16" s="71">
        <f t="shared" ref="J16:J18" si="0">I16</f>
        <v>299815</v>
      </c>
      <c r="P16" s="126"/>
      <c r="Q16" s="127"/>
      <c r="R16" s="130"/>
      <c r="S16" s="131"/>
      <c r="T16" s="132"/>
    </row>
    <row r="17" spans="1:20" s="27" customFormat="1" ht="38.25" customHeight="1" x14ac:dyDescent="0.25">
      <c r="A17" s="26"/>
      <c r="B17" s="135"/>
      <c r="C17" s="136"/>
      <c r="D17" s="137"/>
      <c r="E17" s="138"/>
      <c r="F17" s="77" t="s">
        <v>70</v>
      </c>
      <c r="G17" s="78">
        <v>298525</v>
      </c>
      <c r="H17" s="134"/>
      <c r="I17" s="129">
        <f>G17</f>
        <v>298525</v>
      </c>
      <c r="J17" s="71">
        <f t="shared" ref="J17" si="1">I17</f>
        <v>298525</v>
      </c>
      <c r="P17" s="126"/>
      <c r="Q17" s="127"/>
      <c r="R17" s="130"/>
      <c r="S17" s="131"/>
      <c r="T17" s="132"/>
    </row>
    <row r="18" spans="1:20" s="27" customFormat="1" ht="54" customHeight="1" x14ac:dyDescent="0.25">
      <c r="A18" s="26"/>
      <c r="B18" s="135"/>
      <c r="C18" s="136"/>
      <c r="D18" s="137"/>
      <c r="E18" s="139"/>
      <c r="F18" s="77" t="s">
        <v>79</v>
      </c>
      <c r="G18" s="78">
        <v>813360</v>
      </c>
      <c r="H18" s="134"/>
      <c r="I18" s="129">
        <f>G18</f>
        <v>813360</v>
      </c>
      <c r="J18" s="71">
        <f t="shared" si="0"/>
        <v>813360</v>
      </c>
      <c r="P18" s="126"/>
      <c r="Q18" s="127"/>
      <c r="R18" s="130"/>
      <c r="S18" s="131"/>
      <c r="T18" s="132"/>
    </row>
    <row r="19" spans="1:20" s="27" customFormat="1" ht="15" x14ac:dyDescent="0.25">
      <c r="A19" s="26"/>
      <c r="B19" s="136"/>
      <c r="C19" s="136"/>
      <c r="D19" s="137"/>
      <c r="E19" s="72" t="s">
        <v>63</v>
      </c>
      <c r="F19" s="80"/>
      <c r="G19" s="81"/>
      <c r="H19" s="140"/>
      <c r="I19" s="141"/>
      <c r="J19" s="142"/>
      <c r="P19" s="126"/>
      <c r="Q19" s="127"/>
      <c r="R19" s="130"/>
      <c r="S19" s="131"/>
      <c r="T19" s="143"/>
    </row>
    <row r="20" spans="1:20" s="27" customFormat="1" ht="38.25" x14ac:dyDescent="0.25">
      <c r="A20" s="26"/>
      <c r="B20" s="144"/>
      <c r="C20" s="144"/>
      <c r="D20" s="145"/>
      <c r="E20" s="79" t="s">
        <v>71</v>
      </c>
      <c r="F20" s="85"/>
      <c r="G20" s="86">
        <f>SUM(G16:G19)</f>
        <v>1411700</v>
      </c>
      <c r="H20" s="146"/>
      <c r="I20" s="147">
        <f>G20</f>
        <v>1411700</v>
      </c>
      <c r="J20" s="148">
        <f>I20</f>
        <v>1411700</v>
      </c>
    </row>
    <row r="21" spans="1:20" ht="24.75" customHeight="1" x14ac:dyDescent="0.2">
      <c r="B21" s="46" t="s">
        <v>40</v>
      </c>
      <c r="C21" s="56"/>
      <c r="D21" s="57"/>
      <c r="E21" s="47" t="s">
        <v>41</v>
      </c>
      <c r="F21" s="36"/>
      <c r="G21" s="29"/>
      <c r="H21" s="29"/>
      <c r="I21" s="29"/>
      <c r="J21" s="45"/>
      <c r="K21" s="35" t="e">
        <f>SUM(J23:J28)-#REF!</f>
        <v>#REF!</v>
      </c>
    </row>
    <row r="22" spans="1:20" ht="24.75" customHeight="1" x14ac:dyDescent="0.2">
      <c r="B22" s="58" t="s">
        <v>42</v>
      </c>
      <c r="C22" s="55">
        <v>1000</v>
      </c>
      <c r="D22" s="59"/>
      <c r="E22" s="60" t="s">
        <v>43</v>
      </c>
      <c r="F22" s="36"/>
      <c r="G22" s="29"/>
      <c r="H22" s="29"/>
      <c r="I22" s="29"/>
      <c r="J22" s="45"/>
      <c r="K22" s="35"/>
    </row>
    <row r="23" spans="1:20" ht="24.75" customHeight="1" x14ac:dyDescent="0.2">
      <c r="B23" s="61" t="s">
        <v>52</v>
      </c>
      <c r="C23" s="61" t="s">
        <v>53</v>
      </c>
      <c r="D23" s="70" t="s">
        <v>54</v>
      </c>
      <c r="E23" s="50" t="s">
        <v>55</v>
      </c>
      <c r="F23" s="36" t="s">
        <v>14</v>
      </c>
      <c r="G23" s="29"/>
      <c r="H23" s="29"/>
      <c r="I23" s="29"/>
      <c r="J23" s="71">
        <f>114940+8490</f>
        <v>123430</v>
      </c>
      <c r="K23" s="35"/>
    </row>
    <row r="24" spans="1:20" ht="26.25" customHeight="1" x14ac:dyDescent="0.25">
      <c r="B24" s="117" t="s">
        <v>32</v>
      </c>
      <c r="C24" s="119" t="s">
        <v>33</v>
      </c>
      <c r="D24" s="121" t="s">
        <v>34</v>
      </c>
      <c r="E24" s="115" t="s">
        <v>35</v>
      </c>
      <c r="F24" s="36" t="s">
        <v>14</v>
      </c>
      <c r="G24" s="34"/>
      <c r="H24" s="34"/>
      <c r="I24" s="34"/>
      <c r="J24" s="44">
        <f>150000+84650+59604+6630+54000+140000</f>
        <v>494884</v>
      </c>
    </row>
    <row r="25" spans="1:20" ht="37.5" customHeight="1" x14ac:dyDescent="0.25">
      <c r="B25" s="118"/>
      <c r="C25" s="120"/>
      <c r="D25" s="122"/>
      <c r="E25" s="116"/>
      <c r="F25" s="51" t="s">
        <v>36</v>
      </c>
      <c r="G25" s="87">
        <v>120000</v>
      </c>
      <c r="H25" s="87"/>
      <c r="I25" s="87">
        <f>G25</f>
        <v>120000</v>
      </c>
      <c r="J25" s="44">
        <f>I25</f>
        <v>120000</v>
      </c>
    </row>
    <row r="26" spans="1:20" s="40" customFormat="1" ht="26.25" customHeight="1" x14ac:dyDescent="0.25">
      <c r="A26" s="1"/>
      <c r="B26" s="55" t="s">
        <v>37</v>
      </c>
      <c r="C26" s="52" t="s">
        <v>38</v>
      </c>
      <c r="D26" s="53" t="s">
        <v>18</v>
      </c>
      <c r="E26" s="54" t="s">
        <v>39</v>
      </c>
      <c r="F26" s="36" t="s">
        <v>14</v>
      </c>
      <c r="G26" s="34"/>
      <c r="H26" s="29"/>
      <c r="I26" s="34"/>
      <c r="J26" s="44">
        <v>25000</v>
      </c>
    </row>
    <row r="27" spans="1:20" s="27" customFormat="1" ht="15" x14ac:dyDescent="0.25">
      <c r="A27" s="26"/>
      <c r="B27" s="61" t="s">
        <v>56</v>
      </c>
      <c r="C27" s="61" t="s">
        <v>57</v>
      </c>
      <c r="D27" s="62"/>
      <c r="E27" s="63" t="s">
        <v>58</v>
      </c>
      <c r="F27" s="51"/>
      <c r="G27" s="34"/>
      <c r="H27" s="34"/>
      <c r="I27" s="34"/>
      <c r="J27" s="44"/>
    </row>
    <row r="28" spans="1:20" s="27" customFormat="1" ht="38.25" x14ac:dyDescent="0.25">
      <c r="A28" s="26"/>
      <c r="B28" s="107" t="s">
        <v>59</v>
      </c>
      <c r="C28" s="107" t="s">
        <v>60</v>
      </c>
      <c r="D28" s="110" t="s">
        <v>61</v>
      </c>
      <c r="E28" s="69" t="s">
        <v>62</v>
      </c>
      <c r="F28" s="36" t="s">
        <v>14</v>
      </c>
      <c r="G28" s="34"/>
      <c r="H28" s="34"/>
      <c r="I28" s="34"/>
      <c r="J28" s="44">
        <v>151500</v>
      </c>
    </row>
    <row r="29" spans="1:20" s="27" customFormat="1" ht="15" x14ac:dyDescent="0.25">
      <c r="A29" s="26"/>
      <c r="B29" s="108"/>
      <c r="C29" s="108"/>
      <c r="D29" s="111"/>
      <c r="E29" s="72" t="s">
        <v>63</v>
      </c>
      <c r="F29" s="113"/>
      <c r="G29" s="100"/>
      <c r="H29" s="100"/>
      <c r="I29" s="100"/>
      <c r="J29" s="102">
        <v>150000</v>
      </c>
    </row>
    <row r="30" spans="1:20" s="27" customFormat="1" ht="38.25" x14ac:dyDescent="0.25">
      <c r="A30" s="26"/>
      <c r="B30" s="109"/>
      <c r="C30" s="109"/>
      <c r="D30" s="112"/>
      <c r="E30" s="73" t="s">
        <v>64</v>
      </c>
      <c r="F30" s="114"/>
      <c r="G30" s="101"/>
      <c r="H30" s="101"/>
      <c r="I30" s="101"/>
      <c r="J30" s="103"/>
    </row>
    <row r="31" spans="1:20" s="27" customFormat="1" ht="38.25" customHeight="1" x14ac:dyDescent="0.25">
      <c r="A31" s="26"/>
      <c r="B31" s="124" t="s">
        <v>80</v>
      </c>
      <c r="C31" s="124" t="s">
        <v>76</v>
      </c>
      <c r="D31" s="125" t="s">
        <v>61</v>
      </c>
      <c r="E31" s="133" t="s">
        <v>77</v>
      </c>
      <c r="F31" s="76" t="s">
        <v>72</v>
      </c>
      <c r="G31" s="89">
        <v>1413400</v>
      </c>
      <c r="H31" s="88"/>
      <c r="I31" s="87">
        <f>G31</f>
        <v>1413400</v>
      </c>
      <c r="J31" s="71">
        <f t="shared" ref="J31:J32" si="2">I31</f>
        <v>1413400</v>
      </c>
      <c r="P31" s="126"/>
      <c r="Q31" s="127"/>
      <c r="R31" s="130"/>
      <c r="S31" s="131"/>
      <c r="T31" s="132"/>
    </row>
    <row r="32" spans="1:20" s="27" customFormat="1" ht="38.25" customHeight="1" x14ac:dyDescent="0.25">
      <c r="A32" s="26"/>
      <c r="B32" s="135"/>
      <c r="C32" s="136"/>
      <c r="D32" s="137"/>
      <c r="E32" s="139"/>
      <c r="F32" s="76" t="s">
        <v>73</v>
      </c>
      <c r="G32" s="89">
        <v>1442200</v>
      </c>
      <c r="H32" s="88"/>
      <c r="I32" s="87">
        <f>G32</f>
        <v>1442200</v>
      </c>
      <c r="J32" s="71">
        <f t="shared" si="2"/>
        <v>1442200</v>
      </c>
      <c r="P32" s="126"/>
      <c r="Q32" s="127"/>
      <c r="R32" s="130"/>
      <c r="S32" s="131"/>
      <c r="T32" s="132"/>
    </row>
    <row r="33" spans="1:20" s="27" customFormat="1" ht="15" x14ac:dyDescent="0.25">
      <c r="A33" s="26"/>
      <c r="B33" s="136"/>
      <c r="C33" s="136"/>
      <c r="D33" s="137"/>
      <c r="E33" s="72" t="s">
        <v>63</v>
      </c>
      <c r="F33" s="80"/>
      <c r="G33" s="81"/>
      <c r="H33" s="140"/>
      <c r="I33" s="141"/>
      <c r="J33" s="142"/>
      <c r="P33" s="126"/>
      <c r="Q33" s="127"/>
      <c r="R33" s="130"/>
      <c r="S33" s="131"/>
      <c r="T33" s="143"/>
    </row>
    <row r="34" spans="1:20" s="27" customFormat="1" ht="38.25" x14ac:dyDescent="0.25">
      <c r="A34" s="26"/>
      <c r="B34" s="144"/>
      <c r="C34" s="144"/>
      <c r="D34" s="145"/>
      <c r="E34" s="79" t="s">
        <v>71</v>
      </c>
      <c r="F34" s="85"/>
      <c r="G34" s="86">
        <f>SUM(G31:G33)</f>
        <v>2855600</v>
      </c>
      <c r="H34" s="146"/>
      <c r="I34" s="147">
        <f>G34</f>
        <v>2855600</v>
      </c>
      <c r="J34" s="148">
        <f>I34</f>
        <v>2855600</v>
      </c>
    </row>
    <row r="35" spans="1:20" s="8" customFormat="1" ht="30" customHeight="1" x14ac:dyDescent="0.25">
      <c r="A35" s="7"/>
      <c r="B35" s="30"/>
      <c r="C35" s="30"/>
      <c r="D35" s="31"/>
      <c r="E35" s="32" t="s">
        <v>3</v>
      </c>
      <c r="F35" s="38"/>
      <c r="G35" s="33">
        <f>SUM(G8:G34)-G20-G34</f>
        <v>4972680</v>
      </c>
      <c r="H35" s="150">
        <f t="shared" ref="H35:J35" si="3">SUM(H8:H34)-H20-H34</f>
        <v>0</v>
      </c>
      <c r="I35" s="33">
        <f t="shared" si="3"/>
        <v>4972680</v>
      </c>
      <c r="J35" s="33">
        <f>SUM(J8:J34)-J20-J34-J29</f>
        <v>5892389</v>
      </c>
      <c r="K35" s="39" t="e">
        <f>K7+K21</f>
        <v>#REF!</v>
      </c>
      <c r="N35" s="39" t="e">
        <f>#REF!+#REF!+#REF!</f>
        <v>#REF!</v>
      </c>
    </row>
    <row r="36" spans="1:20" ht="30" customHeight="1" x14ac:dyDescent="0.2">
      <c r="B36" s="99" t="s">
        <v>17</v>
      </c>
      <c r="C36" s="99"/>
      <c r="D36" s="99"/>
      <c r="E36" s="99"/>
      <c r="F36" s="99"/>
      <c r="G36" s="99"/>
      <c r="H36" s="99"/>
      <c r="I36" s="99"/>
      <c r="J36" s="99"/>
      <c r="K36" s="22"/>
      <c r="L36" s="22"/>
      <c r="M36" s="22"/>
      <c r="N36" s="22"/>
      <c r="O36" s="22"/>
      <c r="P36" s="22"/>
      <c r="Q36" s="22"/>
    </row>
    <row r="37" spans="1:20" ht="20.25" customHeight="1" x14ac:dyDescent="0.2"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</row>
    <row r="38" spans="1:20" ht="20.25" customHeight="1" x14ac:dyDescent="0.2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</row>
    <row r="39" spans="1:20" ht="36.75" customHeight="1" x14ac:dyDescent="0.2">
      <c r="B39" s="98"/>
      <c r="C39" s="98"/>
      <c r="D39" s="98"/>
      <c r="E39" s="98"/>
      <c r="F39" s="98"/>
      <c r="G39" s="98"/>
      <c r="H39" s="98"/>
      <c r="I39" s="98"/>
      <c r="J39" s="98"/>
      <c r="K39" s="24"/>
      <c r="L39" s="24"/>
      <c r="M39" s="24"/>
      <c r="N39" s="24"/>
      <c r="O39" s="24"/>
      <c r="P39" s="24"/>
      <c r="Q39" s="24"/>
    </row>
    <row r="40" spans="1:20" ht="21" customHeight="1" x14ac:dyDescent="0.2"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</row>
  </sheetData>
  <mergeCells count="22">
    <mergeCell ref="E16:E18"/>
    <mergeCell ref="E31:E32"/>
    <mergeCell ref="B24:B25"/>
    <mergeCell ref="C24:C25"/>
    <mergeCell ref="D24:D25"/>
    <mergeCell ref="E24:E25"/>
    <mergeCell ref="H29:H30"/>
    <mergeCell ref="I29:I30"/>
    <mergeCell ref="J29:J30"/>
    <mergeCell ref="B1:J1"/>
    <mergeCell ref="B3:J3"/>
    <mergeCell ref="G2:J2"/>
    <mergeCell ref="B28:B30"/>
    <mergeCell ref="C28:C30"/>
    <mergeCell ref="D28:D30"/>
    <mergeCell ref="F29:F30"/>
    <mergeCell ref="G29:G30"/>
    <mergeCell ref="B38:Q38"/>
    <mergeCell ref="B40:Q40"/>
    <mergeCell ref="B39:J39"/>
    <mergeCell ref="B37:Q37"/>
    <mergeCell ref="B36:J36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4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2018-06-14T12:07:43Z</cp:lastPrinted>
  <dcterms:created xsi:type="dcterms:W3CDTF">2014-01-17T10:52:16Z</dcterms:created>
  <dcterms:modified xsi:type="dcterms:W3CDTF">2018-06-14T12:08:54Z</dcterms:modified>
</cp:coreProperties>
</file>