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2995" windowHeight="11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71" i="1" l="1"/>
  <c r="P33" i="1" l="1"/>
  <c r="O33" i="1"/>
  <c r="E68" i="1" l="1"/>
  <c r="G68" i="1"/>
  <c r="F68" i="1"/>
  <c r="F70" i="1" l="1"/>
  <c r="G70" i="1"/>
  <c r="E70" i="1"/>
  <c r="P70" i="1" s="1"/>
  <c r="J70" i="1"/>
  <c r="J68" i="1"/>
  <c r="J69" i="1"/>
  <c r="F71" i="1"/>
  <c r="J71" i="1"/>
  <c r="E71" i="1"/>
  <c r="P71" i="1" s="1"/>
  <c r="E69" i="1"/>
  <c r="P69" i="1" s="1"/>
  <c r="P68" i="1" l="1"/>
  <c r="F57" i="1"/>
  <c r="G57" i="1"/>
  <c r="H57" i="1"/>
  <c r="I57" i="1"/>
  <c r="J57" i="1"/>
  <c r="K57" i="1"/>
  <c r="L57" i="1"/>
  <c r="M57" i="1"/>
  <c r="N57" i="1"/>
  <c r="O57" i="1"/>
  <c r="P57" i="1"/>
  <c r="E57" i="1"/>
  <c r="J61" i="1"/>
  <c r="E61" i="1"/>
  <c r="P61" i="1" s="1"/>
  <c r="E60" i="1" l="1"/>
  <c r="P60" i="1" s="1"/>
  <c r="J60" i="1"/>
  <c r="E54" i="1"/>
  <c r="P54" i="1" s="1"/>
  <c r="E53" i="1"/>
  <c r="P53" i="1" s="1"/>
  <c r="E52" i="1"/>
  <c r="P52" i="1" s="1"/>
  <c r="E51" i="1"/>
  <c r="P51" i="1" s="1"/>
  <c r="E50" i="1"/>
  <c r="P50" i="1" s="1"/>
  <c r="F46" i="1"/>
  <c r="E46" i="1"/>
  <c r="P46" i="1" s="1"/>
  <c r="E48" i="1"/>
  <c r="F48" i="1"/>
  <c r="P48" i="1"/>
  <c r="O43" i="1"/>
  <c r="M43" i="1"/>
  <c r="K43" i="1"/>
  <c r="I43" i="1"/>
  <c r="G43" i="1"/>
  <c r="E43" i="1"/>
  <c r="J39" i="1"/>
  <c r="O40" i="1"/>
  <c r="N40" i="1"/>
  <c r="N43" i="1" s="1"/>
  <c r="M40" i="1"/>
  <c r="L40" i="1"/>
  <c r="L43" i="1" s="1"/>
  <c r="K40" i="1"/>
  <c r="J40" i="1"/>
  <c r="J43" i="1" s="1"/>
  <c r="I40" i="1"/>
  <c r="H40" i="1"/>
  <c r="H43" i="1" s="1"/>
  <c r="G40" i="1"/>
  <c r="F40" i="1"/>
  <c r="F43" i="1" s="1"/>
  <c r="E40" i="1"/>
  <c r="O39" i="1"/>
  <c r="N39" i="1"/>
  <c r="M39" i="1"/>
  <c r="L39" i="1"/>
  <c r="K39" i="1"/>
  <c r="I39" i="1"/>
  <c r="H39" i="1"/>
  <c r="G39" i="1"/>
  <c r="F39" i="1"/>
  <c r="E39" i="1"/>
  <c r="F36" i="1"/>
  <c r="G36" i="1"/>
  <c r="H36" i="1"/>
  <c r="I36" i="1"/>
  <c r="J36" i="1"/>
  <c r="K36" i="1"/>
  <c r="L36" i="1"/>
  <c r="M36" i="1"/>
  <c r="N36" i="1"/>
  <c r="O36" i="1"/>
  <c r="E36" i="1"/>
  <c r="F35" i="1"/>
  <c r="F38" i="1" s="1"/>
  <c r="G35" i="1"/>
  <c r="G38" i="1" s="1"/>
  <c r="H35" i="1"/>
  <c r="H38" i="1" s="1"/>
  <c r="I35" i="1"/>
  <c r="I38" i="1" s="1"/>
  <c r="J35" i="1"/>
  <c r="J38" i="1" s="1"/>
  <c r="K35" i="1"/>
  <c r="K38" i="1" s="1"/>
  <c r="L35" i="1"/>
  <c r="L38" i="1" s="1"/>
  <c r="M35" i="1"/>
  <c r="M38" i="1" s="1"/>
  <c r="N35" i="1"/>
  <c r="N38" i="1" s="1"/>
  <c r="O35" i="1"/>
  <c r="O38" i="1" s="1"/>
  <c r="E35" i="1"/>
  <c r="E38" i="1" s="1"/>
  <c r="G34" i="1"/>
  <c r="I34" i="1"/>
  <c r="K34" i="1"/>
  <c r="M34" i="1"/>
  <c r="E34" i="1"/>
  <c r="E30" i="1"/>
  <c r="O30" i="1"/>
  <c r="O34" i="1" s="1"/>
  <c r="N30" i="1"/>
  <c r="N34" i="1" s="1"/>
  <c r="M30" i="1"/>
  <c r="L30" i="1"/>
  <c r="L34" i="1" s="1"/>
  <c r="K30" i="1"/>
  <c r="J30" i="1"/>
  <c r="J34" i="1" s="1"/>
  <c r="I30" i="1"/>
  <c r="H30" i="1"/>
  <c r="H34" i="1" s="1"/>
  <c r="G30" i="1"/>
  <c r="F30" i="1"/>
  <c r="F34" i="1" s="1"/>
  <c r="F26" i="1"/>
  <c r="F29" i="1" s="1"/>
  <c r="G26" i="1"/>
  <c r="G29" i="1" s="1"/>
  <c r="H26" i="1"/>
  <c r="H29" i="1" s="1"/>
  <c r="I26" i="1"/>
  <c r="I29" i="1" s="1"/>
  <c r="J26" i="1"/>
  <c r="J29" i="1" s="1"/>
  <c r="K26" i="1"/>
  <c r="K29" i="1" s="1"/>
  <c r="L26" i="1"/>
  <c r="L29" i="1" s="1"/>
  <c r="M26" i="1"/>
  <c r="M29" i="1" s="1"/>
  <c r="N26" i="1"/>
  <c r="N29" i="1" s="1"/>
  <c r="O26" i="1"/>
  <c r="O29" i="1" s="1"/>
  <c r="E26" i="1"/>
  <c r="E29" i="1" s="1"/>
  <c r="G25" i="1"/>
  <c r="I25" i="1"/>
  <c r="K25" i="1"/>
  <c r="M25" i="1"/>
  <c r="O25" i="1"/>
  <c r="E25" i="1"/>
  <c r="E22" i="1"/>
  <c r="G21" i="1"/>
  <c r="I21" i="1"/>
  <c r="K21" i="1"/>
  <c r="M21" i="1"/>
  <c r="O21" i="1"/>
  <c r="O22" i="1"/>
  <c r="N22" i="1"/>
  <c r="N25" i="1" s="1"/>
  <c r="M22" i="1"/>
  <c r="L22" i="1"/>
  <c r="L25" i="1" s="1"/>
  <c r="K22" i="1"/>
  <c r="J22" i="1"/>
  <c r="J25" i="1" s="1"/>
  <c r="I22" i="1"/>
  <c r="H22" i="1"/>
  <c r="H25" i="1" s="1"/>
  <c r="G22" i="1"/>
  <c r="F22" i="1"/>
  <c r="F25" i="1" s="1"/>
  <c r="E16" i="1"/>
  <c r="E21" i="1" s="1"/>
  <c r="O16" i="1"/>
  <c r="N16" i="1"/>
  <c r="N21" i="1" s="1"/>
  <c r="M16" i="1"/>
  <c r="L16" i="1"/>
  <c r="L21" i="1" s="1"/>
  <c r="K16" i="1"/>
  <c r="J16" i="1"/>
  <c r="J21" i="1" s="1"/>
  <c r="I16" i="1"/>
  <c r="H16" i="1"/>
  <c r="H21" i="1" s="1"/>
  <c r="G16" i="1"/>
  <c r="F16" i="1"/>
  <c r="F21" i="1" s="1"/>
  <c r="P67" i="1" l="1"/>
  <c r="P66" i="1"/>
  <c r="P65" i="1"/>
  <c r="P64" i="1"/>
  <c r="P63" i="1"/>
  <c r="P62" i="1"/>
  <c r="P59" i="1"/>
  <c r="P58" i="1"/>
  <c r="P56" i="1"/>
  <c r="P55" i="1"/>
  <c r="P49" i="1"/>
  <c r="P47" i="1"/>
  <c r="P45" i="1"/>
  <c r="P44" i="1"/>
  <c r="P42" i="1"/>
  <c r="P41" i="1"/>
  <c r="P37" i="1"/>
  <c r="P32" i="1"/>
  <c r="P31" i="1"/>
  <c r="P30" i="1" s="1"/>
  <c r="P34" i="1" s="1"/>
  <c r="P28" i="1"/>
  <c r="P27" i="1"/>
  <c r="P26" i="1" s="1"/>
  <c r="P29" i="1" s="1"/>
  <c r="P24" i="1"/>
  <c r="P23" i="1"/>
  <c r="P22" i="1" s="1"/>
  <c r="P25" i="1" s="1"/>
  <c r="P20" i="1"/>
  <c r="P19" i="1"/>
  <c r="P18" i="1"/>
  <c r="P17" i="1"/>
  <c r="P16" i="1" s="1"/>
  <c r="P21" i="1" s="1"/>
  <c r="P15" i="1"/>
  <c r="P14" i="1"/>
  <c r="P13" i="1"/>
  <c r="P40" i="1" l="1"/>
  <c r="P43" i="1" s="1"/>
  <c r="P39" i="1"/>
  <c r="P36" i="1"/>
  <c r="P35" i="1"/>
  <c r="P38" i="1" s="1"/>
</calcChain>
</file>

<file path=xl/sharedStrings.xml><?xml version="1.0" encoding="utf-8"?>
<sst xmlns="http://schemas.openxmlformats.org/spreadsheetml/2006/main" count="190" uniqueCount="165">
  <si>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</si>
  <si>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</si>
  <si>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</si>
  <si>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</si>
  <si>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</si>
  <si>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</si>
  <si>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</si>
  <si>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</si>
  <si>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</si>
  <si>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</si>
  <si>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</si>
  <si>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</si>
  <si>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</si>
  <si>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</si>
  <si>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</si>
  <si>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</si>
  <si>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</si>
  <si>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</si>
  <si>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</si>
  <si>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</si>
  <si>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</si>
  <si>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</si>
  <si>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</si>
  <si>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</si>
  <si>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</si>
  <si>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</si>
  <si>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</si>
  <si>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</si>
  <si>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</si>
  <si>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</si>
  <si>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</si>
  <si>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</si>
  <si>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</si>
  <si>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</si>
  <si>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</si>
  <si>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</si>
  <si>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</si>
  <si>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</si>
  <si>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</si>
  <si>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</si>
  <si>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</si>
  <si>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</si>
  <si>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</si>
  <si>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</si>
  <si>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</si>
  <si>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0115010</t>
  </si>
  <si>
    <t>5010</t>
  </si>
  <si>
    <t>Проведення спортивної роботи в регіоні</t>
  </si>
  <si>
    <t>0115012</t>
  </si>
  <si>
    <t>0810</t>
  </si>
  <si>
    <t>5012</t>
  </si>
  <si>
    <t>Проведення навчально-тренувальних зборів і змагань з неолімпійських видів спорту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</si>
  <si>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</si>
  <si>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</si>
  <si>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</si>
  <si>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</si>
  <si>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</si>
  <si>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</si>
  <si>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</si>
  <si>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</si>
  <si>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</si>
  <si>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</si>
  <si>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</si>
  <si>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</si>
  <si>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</si>
  <si>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</si>
  <si>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0118310</t>
  </si>
  <si>
    <t>8310</t>
  </si>
  <si>
    <t>Запобігання та ліквідація забруднення навколишнього природного середовища</t>
  </si>
  <si>
    <t>0118312</t>
  </si>
  <si>
    <t>0512</t>
  </si>
  <si>
    <t>8312</t>
  </si>
  <si>
    <t>Утилізація відходів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</si>
  <si>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</si>
  <si>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</si>
  <si>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</si>
  <si>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</si>
  <si>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</si>
  <si>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</si>
  <si>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</si>
  <si>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</si>
  <si>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</si>
  <si>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</si>
  <si>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</si>
  <si>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</si>
  <si>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</si>
  <si>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</si>
  <si>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</si>
  <si>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</si>
  <si>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</si>
  <si>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</si>
  <si>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</si>
  <si>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</si>
  <si>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</si>
  <si>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</si>
  <si>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</si>
  <si>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</si>
  <si>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</si>
  <si>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</si>
  <si>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</si>
  <si>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</si>
  <si>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</si>
  <si>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</si>
  <si>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</si>
  <si>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</si>
  <si>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</si>
  <si>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</si>
  <si>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</si>
  <si>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</si>
  <si>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</si>
  <si>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</si>
  <si>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</si>
  <si>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7321</t>
  </si>
  <si>
    <t>Будівництво освітніх установ та закладів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</si>
  <si>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</si>
  <si>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</si>
  <si>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</si>
  <si>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</si>
  <si>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</si>
  <si>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</si>
  <si>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</si>
  <si>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  Прибужанівської сільської  ради</t>
  </si>
  <si>
    <t>від  22 грудня 2017р. №3</t>
  </si>
  <si>
    <t>видатків сільського бюджету Прибужанівської сільської ради на 2018 рік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</si>
  <si>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</si>
  <si>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</si>
  <si>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</si>
  <si>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</si>
  <si>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</si>
  <si>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</si>
  <si>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Фiзична культура i спорт</t>
  </si>
  <si>
    <t>0115000</t>
  </si>
  <si>
    <t>0117000</t>
  </si>
  <si>
    <t>Економічна діяльність</t>
  </si>
  <si>
    <t>0117300</t>
  </si>
  <si>
    <t>Будівництво та регіональний розвиток</t>
  </si>
  <si>
    <t>0118000</t>
  </si>
  <si>
    <t>0118300</t>
  </si>
  <si>
    <t>Інша діяльність</t>
  </si>
  <si>
    <t xml:space="preserve">Охорона навколишнього природного середовища </t>
  </si>
  <si>
    <t>у тому числі видатки за рахунок  цільової  додаткової дотації з державного бюджету місцевим бюджетам</t>
  </si>
  <si>
    <t>субвенція з сільського бюджету до районного бюджету  на здійснення окремих видатків місцевих бюджетів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</si>
  <si>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</si>
  <si>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</si>
  <si>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</si>
  <si>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0119771</t>
  </si>
  <si>
    <t>9771</t>
  </si>
  <si>
    <t>0119772</t>
  </si>
  <si>
    <t>9772</t>
  </si>
  <si>
    <t>0119773</t>
  </si>
  <si>
    <t>9773</t>
  </si>
  <si>
    <t>0119774</t>
  </si>
  <si>
    <t>9774</t>
  </si>
  <si>
    <t>0119775</t>
  </si>
  <si>
    <t>9775</t>
  </si>
  <si>
    <t>в т.ч. видатки за рахунок  освітньої субвенції з державного бюджету місцевим бюджетам</t>
  </si>
  <si>
    <t>в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</si>
  <si>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Освіта</t>
  </si>
  <si>
    <t>0611000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</si>
  <si>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</si>
  <si>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</si>
  <si>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</si>
  <si>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у тому числі  видатки за рахунок  цільової  додаткової дотації з державного бюджету місцевим бюджетам</t>
  </si>
  <si>
    <t>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</si>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</sst>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2" fontId="6" fillId="5" borderId="1" xfId="0" quotePrefix="1" applyNumberFormat="1" applyFont="1" applyFill="1" applyBorder="1" applyAlignment="1">
      <alignment horizontal="center" vertical="center" wrapText="1"/>
    </xf>
    <xf numFmtId="2" fontId="7" fillId="5" borderId="1" xfId="0" quotePrefix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2" fontId="1" fillId="6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3"/>
  <sheetViews>
    <sheetView tabSelected="1" view="pageBreakPreview" topLeftCell="A53" zoomScale="85" zoomScaleNormal="100" zoomScaleSheetLayoutView="85" workbookViewId="0">
      <selection activeCell="G72" sqref="G72"/>
    </sheetView>
  </sheetViews>
  <sheetFormatPr defaultRowHeight="12.75" x14ac:dyDescent="0.2"/>
  <cols>
    <col min="1" max="3" width="12" customWidth="1"/>
    <col min="4" max="4" width="40.7109375" customWidth="1"/>
    <col min="5" max="5" width="17.140625" customWidth="1"/>
    <col min="6" max="10" width="15.85546875" customWidth="1"/>
    <col min="11" max="16" width="16.140625" customWidth="1"/>
  </cols>
  <sheetData>
    <row r="1" spans="1:16" x14ac:dyDescent="0.2">
      <c r="M1" t="s">
        <v>164</v>
      </c>
    </row>
    <row r="2" spans="1:16" x14ac:dyDescent="0.2">
      <c r="M2" t="s">
        <v>121</v>
      </c>
    </row>
    <row r="3" spans="1:16" x14ac:dyDescent="0.2">
      <c r="M3" t="s">
        <v>122</v>
      </c>
    </row>
    <row r="5" spans="1:16" x14ac:dyDescent="0.2">
      <c r="A5" s="55" t="s">
        <v>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</row>
    <row r="6" spans="1:16" x14ac:dyDescent="0.2">
      <c r="A6" s="55" t="s">
        <v>123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P7" s="1" t="s">
        <v>1</v>
      </c>
    </row>
    <row r="8" spans="1:16" x14ac:dyDescent="0.2">
      <c r="A8" s="57" t="s">
        <v>2</v>
      </c>
      <c r="B8" s="57" t="s">
        <v>3</v>
      </c>
      <c r="C8" s="57" t="s">
        <v>4</v>
      </c>
      <c r="D8" s="53" t="s">
        <v>5</v>
      </c>
      <c r="E8" s="53" t="s">
        <v>6</v>
      </c>
      <c r="F8" s="53"/>
      <c r="G8" s="53"/>
      <c r="H8" s="53"/>
      <c r="I8" s="53"/>
      <c r="J8" s="53" t="s">
        <v>13</v>
      </c>
      <c r="K8" s="53"/>
      <c r="L8" s="53"/>
      <c r="M8" s="53"/>
      <c r="N8" s="53"/>
      <c r="O8" s="53"/>
      <c r="P8" s="54" t="s">
        <v>15</v>
      </c>
    </row>
    <row r="9" spans="1:16" x14ac:dyDescent="0.2">
      <c r="A9" s="53"/>
      <c r="B9" s="53"/>
      <c r="C9" s="53"/>
      <c r="D9" s="53"/>
      <c r="E9" s="54" t="s">
        <v>7</v>
      </c>
      <c r="F9" s="53" t="s">
        <v>8</v>
      </c>
      <c r="G9" s="53" t="s">
        <v>9</v>
      </c>
      <c r="H9" s="53"/>
      <c r="I9" s="53" t="s">
        <v>12</v>
      </c>
      <c r="J9" s="54" t="s">
        <v>7</v>
      </c>
      <c r="K9" s="53" t="s">
        <v>8</v>
      </c>
      <c r="L9" s="53" t="s">
        <v>9</v>
      </c>
      <c r="M9" s="53"/>
      <c r="N9" s="53" t="s">
        <v>12</v>
      </c>
      <c r="O9" s="4" t="s">
        <v>9</v>
      </c>
      <c r="P9" s="53"/>
    </row>
    <row r="10" spans="1:16" x14ac:dyDescent="0.2">
      <c r="A10" s="53"/>
      <c r="B10" s="53"/>
      <c r="C10" s="53"/>
      <c r="D10" s="53"/>
      <c r="E10" s="53"/>
      <c r="F10" s="53"/>
      <c r="G10" s="53" t="s">
        <v>10</v>
      </c>
      <c r="H10" s="53" t="s">
        <v>11</v>
      </c>
      <c r="I10" s="53"/>
      <c r="J10" s="53"/>
      <c r="K10" s="53"/>
      <c r="L10" s="53" t="s">
        <v>10</v>
      </c>
      <c r="M10" s="53" t="s">
        <v>11</v>
      </c>
      <c r="N10" s="53"/>
      <c r="O10" s="53" t="s">
        <v>14</v>
      </c>
      <c r="P10" s="53"/>
    </row>
    <row r="11" spans="1:16" ht="44.25" customHeight="1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10">
        <v>14039551</v>
      </c>
      <c r="F13" s="11">
        <v>14029551</v>
      </c>
      <c r="G13" s="11">
        <v>3125240</v>
      </c>
      <c r="H13" s="11">
        <v>400740</v>
      </c>
      <c r="I13" s="11">
        <v>0</v>
      </c>
      <c r="J13" s="10">
        <v>338150</v>
      </c>
      <c r="K13" s="11">
        <v>10200</v>
      </c>
      <c r="L13" s="11">
        <v>0</v>
      </c>
      <c r="M13" s="11">
        <v>0</v>
      </c>
      <c r="N13" s="11">
        <v>327950</v>
      </c>
      <c r="O13" s="11">
        <v>327950</v>
      </c>
      <c r="P13" s="10">
        <f>E13+J13</f>
        <v>14377701</v>
      </c>
    </row>
    <row r="14" spans="1:16" x14ac:dyDescent="0.2">
      <c r="A14" s="6" t="s">
        <v>18</v>
      </c>
      <c r="B14" s="7"/>
      <c r="C14" s="8"/>
      <c r="D14" s="9" t="s">
        <v>17</v>
      </c>
      <c r="E14" s="10">
        <v>14039551</v>
      </c>
      <c r="F14" s="11">
        <v>14029551</v>
      </c>
      <c r="G14" s="11">
        <v>3125240</v>
      </c>
      <c r="H14" s="11">
        <v>400740</v>
      </c>
      <c r="I14" s="11">
        <v>0</v>
      </c>
      <c r="J14" s="10">
        <v>338150</v>
      </c>
      <c r="K14" s="11">
        <v>10200</v>
      </c>
      <c r="L14" s="11">
        <v>0</v>
      </c>
      <c r="M14" s="11">
        <v>0</v>
      </c>
      <c r="N14" s="11">
        <v>327950</v>
      </c>
      <c r="O14" s="11">
        <v>327950</v>
      </c>
      <c r="P14" s="10">
        <f>E14+J14</f>
        <v>14377701</v>
      </c>
    </row>
    <row r="15" spans="1:16" ht="63.75" x14ac:dyDescent="0.2">
      <c r="A15" s="6" t="s">
        <v>19</v>
      </c>
      <c r="B15" s="6" t="s">
        <v>21</v>
      </c>
      <c r="C15" s="12" t="s">
        <v>20</v>
      </c>
      <c r="D15" s="9" t="s">
        <v>22</v>
      </c>
      <c r="E15" s="10">
        <v>3402729</v>
      </c>
      <c r="F15" s="11">
        <v>3402729</v>
      </c>
      <c r="G15" s="11">
        <v>2483310</v>
      </c>
      <c r="H15" s="11">
        <v>265030</v>
      </c>
      <c r="I15" s="11">
        <v>0</v>
      </c>
      <c r="J15" s="10">
        <v>16000</v>
      </c>
      <c r="K15" s="11">
        <v>6000</v>
      </c>
      <c r="L15" s="11">
        <v>0</v>
      </c>
      <c r="M15" s="11">
        <v>0</v>
      </c>
      <c r="N15" s="52">
        <v>10000</v>
      </c>
      <c r="O15" s="11">
        <v>10000</v>
      </c>
      <c r="P15" s="10">
        <f>E15+J15</f>
        <v>3418729</v>
      </c>
    </row>
    <row r="16" spans="1:16" s="27" customFormat="1" ht="25.5" x14ac:dyDescent="0.2">
      <c r="A16" s="22">
        <v>113000</v>
      </c>
      <c r="B16" s="22">
        <v>3000</v>
      </c>
      <c r="C16" s="23"/>
      <c r="D16" s="24" t="s">
        <v>124</v>
      </c>
      <c r="E16" s="25">
        <f>E17+E19</f>
        <v>20000</v>
      </c>
      <c r="F16" s="26">
        <f>F17+F19</f>
        <v>20000</v>
      </c>
      <c r="G16" s="26">
        <f t="shared" ref="G16:P16" si="0">G17+G19</f>
        <v>0</v>
      </c>
      <c r="H16" s="26">
        <f t="shared" si="0"/>
        <v>0</v>
      </c>
      <c r="I16" s="26">
        <f t="shared" si="0"/>
        <v>0</v>
      </c>
      <c r="J16" s="26">
        <f t="shared" si="0"/>
        <v>0</v>
      </c>
      <c r="K16" s="26">
        <f t="shared" si="0"/>
        <v>0</v>
      </c>
      <c r="L16" s="26">
        <f t="shared" si="0"/>
        <v>0</v>
      </c>
      <c r="M16" s="26">
        <f t="shared" si="0"/>
        <v>0</v>
      </c>
      <c r="N16" s="26">
        <f t="shared" si="0"/>
        <v>0</v>
      </c>
      <c r="O16" s="26">
        <f t="shared" si="0"/>
        <v>0</v>
      </c>
      <c r="P16" s="25">
        <f t="shared" si="0"/>
        <v>20000</v>
      </c>
    </row>
    <row r="17" spans="1:16" x14ac:dyDescent="0.2">
      <c r="A17" s="6" t="s">
        <v>23</v>
      </c>
      <c r="B17" s="6" t="s">
        <v>24</v>
      </c>
      <c r="C17" s="8"/>
      <c r="D17" s="9" t="s">
        <v>25</v>
      </c>
      <c r="E17" s="10">
        <v>3000</v>
      </c>
      <c r="F17" s="11">
        <v>3000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>E17+J17</f>
        <v>3000</v>
      </c>
    </row>
    <row r="18" spans="1:16" ht="25.5" x14ac:dyDescent="0.2">
      <c r="A18" s="13" t="s">
        <v>26</v>
      </c>
      <c r="B18" s="13" t="s">
        <v>28</v>
      </c>
      <c r="C18" s="14" t="s">
        <v>27</v>
      </c>
      <c r="D18" s="15" t="s">
        <v>29</v>
      </c>
      <c r="E18" s="16">
        <v>3000</v>
      </c>
      <c r="F18" s="17">
        <v>3000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>E18+J18</f>
        <v>3000</v>
      </c>
    </row>
    <row r="19" spans="1:16" x14ac:dyDescent="0.2">
      <c r="A19" s="6" t="s">
        <v>30</v>
      </c>
      <c r="B19" s="6" t="s">
        <v>31</v>
      </c>
      <c r="C19" s="8"/>
      <c r="D19" s="9" t="s">
        <v>32</v>
      </c>
      <c r="E19" s="10">
        <v>17000</v>
      </c>
      <c r="F19" s="11">
        <v>17000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>E19+J19</f>
        <v>17000</v>
      </c>
    </row>
    <row r="20" spans="1:16" ht="25.5" x14ac:dyDescent="0.2">
      <c r="A20" s="13" t="s">
        <v>33</v>
      </c>
      <c r="B20" s="13" t="s">
        <v>35</v>
      </c>
      <c r="C20" s="14" t="s">
        <v>34</v>
      </c>
      <c r="D20" s="15" t="s">
        <v>36</v>
      </c>
      <c r="E20" s="16">
        <v>17000</v>
      </c>
      <c r="F20" s="17">
        <v>17000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>E20+J20</f>
        <v>17000</v>
      </c>
    </row>
    <row r="21" spans="1:16" s="27" customFormat="1" ht="15.75" customHeight="1" x14ac:dyDescent="0.2">
      <c r="A21" s="22"/>
      <c r="B21" s="22"/>
      <c r="C21" s="23"/>
      <c r="D21" s="24" t="s">
        <v>125</v>
      </c>
      <c r="E21" s="25">
        <f>E16</f>
        <v>20000</v>
      </c>
      <c r="F21" s="25">
        <f t="shared" ref="F21:O21" si="1">F16</f>
        <v>20000</v>
      </c>
      <c r="G21" s="25">
        <f t="shared" si="1"/>
        <v>0</v>
      </c>
      <c r="H21" s="25">
        <f t="shared" si="1"/>
        <v>0</v>
      </c>
      <c r="I21" s="25">
        <f t="shared" si="1"/>
        <v>0</v>
      </c>
      <c r="J21" s="25">
        <f t="shared" si="1"/>
        <v>0</v>
      </c>
      <c r="K21" s="25">
        <f t="shared" si="1"/>
        <v>0</v>
      </c>
      <c r="L21" s="25">
        <f t="shared" si="1"/>
        <v>0</v>
      </c>
      <c r="M21" s="25">
        <f t="shared" si="1"/>
        <v>0</v>
      </c>
      <c r="N21" s="25">
        <f t="shared" si="1"/>
        <v>0</v>
      </c>
      <c r="O21" s="25">
        <f t="shared" si="1"/>
        <v>0</v>
      </c>
      <c r="P21" s="25">
        <f>P16</f>
        <v>20000</v>
      </c>
    </row>
    <row r="22" spans="1:16" s="27" customFormat="1" x14ac:dyDescent="0.2">
      <c r="A22" s="22" t="s">
        <v>126</v>
      </c>
      <c r="B22" s="22">
        <v>4000</v>
      </c>
      <c r="C22" s="23"/>
      <c r="D22" s="24" t="s">
        <v>127</v>
      </c>
      <c r="E22" s="26">
        <f>E23+E24</f>
        <v>835328</v>
      </c>
      <c r="F22" s="26">
        <f>F23+F24</f>
        <v>835328</v>
      </c>
      <c r="G22" s="26">
        <f>G23+G24</f>
        <v>574930</v>
      </c>
      <c r="H22" s="26">
        <f t="shared" ref="H22:P22" si="2">H23+H24</f>
        <v>73740</v>
      </c>
      <c r="I22" s="26">
        <f t="shared" si="2"/>
        <v>0</v>
      </c>
      <c r="J22" s="26">
        <f t="shared" si="2"/>
        <v>2000</v>
      </c>
      <c r="K22" s="26">
        <f t="shared" si="2"/>
        <v>2000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5">
        <f t="shared" si="2"/>
        <v>837328</v>
      </c>
    </row>
    <row r="23" spans="1:16" x14ac:dyDescent="0.2">
      <c r="A23" s="6" t="s">
        <v>37</v>
      </c>
      <c r="B23" s="6" t="s">
        <v>39</v>
      </c>
      <c r="C23" s="12" t="s">
        <v>38</v>
      </c>
      <c r="D23" s="9" t="s">
        <v>40</v>
      </c>
      <c r="E23" s="10">
        <v>208030</v>
      </c>
      <c r="F23" s="11">
        <v>208030</v>
      </c>
      <c r="G23" s="11">
        <v>146050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>E23+J23</f>
        <v>208030</v>
      </c>
    </row>
    <row r="24" spans="1:16" ht="38.25" x14ac:dyDescent="0.2">
      <c r="A24" s="6" t="s">
        <v>41</v>
      </c>
      <c r="B24" s="6" t="s">
        <v>43</v>
      </c>
      <c r="C24" s="12" t="s">
        <v>42</v>
      </c>
      <c r="D24" s="9" t="s">
        <v>44</v>
      </c>
      <c r="E24" s="10">
        <v>627298</v>
      </c>
      <c r="F24" s="11">
        <v>627298</v>
      </c>
      <c r="G24" s="11">
        <v>428880</v>
      </c>
      <c r="H24" s="11">
        <v>73740</v>
      </c>
      <c r="I24" s="11">
        <v>0</v>
      </c>
      <c r="J24" s="10">
        <v>2000</v>
      </c>
      <c r="K24" s="11">
        <v>2000</v>
      </c>
      <c r="L24" s="11">
        <v>0</v>
      </c>
      <c r="M24" s="11">
        <v>0</v>
      </c>
      <c r="N24" s="11">
        <v>0</v>
      </c>
      <c r="O24" s="11">
        <v>0</v>
      </c>
      <c r="P24" s="10">
        <f>E24+J24</f>
        <v>629298</v>
      </c>
    </row>
    <row r="25" spans="1:16" s="27" customFormat="1" x14ac:dyDescent="0.2">
      <c r="A25" s="22"/>
      <c r="B25" s="22"/>
      <c r="C25" s="23"/>
      <c r="D25" s="24" t="s">
        <v>125</v>
      </c>
      <c r="E25" s="26">
        <f>E22</f>
        <v>835328</v>
      </c>
      <c r="F25" s="26">
        <f t="shared" ref="F25:P25" si="3">F22</f>
        <v>835328</v>
      </c>
      <c r="G25" s="26">
        <f t="shared" si="3"/>
        <v>574930</v>
      </c>
      <c r="H25" s="26">
        <f t="shared" si="3"/>
        <v>73740</v>
      </c>
      <c r="I25" s="26">
        <f t="shared" si="3"/>
        <v>0</v>
      </c>
      <c r="J25" s="26">
        <f t="shared" si="3"/>
        <v>2000</v>
      </c>
      <c r="K25" s="26">
        <f t="shared" si="3"/>
        <v>2000</v>
      </c>
      <c r="L25" s="26">
        <f t="shared" si="3"/>
        <v>0</v>
      </c>
      <c r="M25" s="26">
        <f t="shared" si="3"/>
        <v>0</v>
      </c>
      <c r="N25" s="26">
        <f t="shared" si="3"/>
        <v>0</v>
      </c>
      <c r="O25" s="26">
        <f t="shared" si="3"/>
        <v>0</v>
      </c>
      <c r="P25" s="26">
        <f t="shared" si="3"/>
        <v>837328</v>
      </c>
    </row>
    <row r="26" spans="1:16" s="27" customFormat="1" x14ac:dyDescent="0.2">
      <c r="A26" s="22" t="s">
        <v>131</v>
      </c>
      <c r="B26" s="22">
        <v>5000</v>
      </c>
      <c r="C26" s="23"/>
      <c r="D26" s="24" t="s">
        <v>130</v>
      </c>
      <c r="E26" s="26">
        <f>E27</f>
        <v>40000</v>
      </c>
      <c r="F26" s="26">
        <f t="shared" ref="F26:P26" si="4">F27</f>
        <v>40000</v>
      </c>
      <c r="G26" s="26">
        <f t="shared" si="4"/>
        <v>0</v>
      </c>
      <c r="H26" s="26">
        <f t="shared" si="4"/>
        <v>0</v>
      </c>
      <c r="I26" s="26">
        <f t="shared" si="4"/>
        <v>0</v>
      </c>
      <c r="J26" s="26">
        <f t="shared" si="4"/>
        <v>0</v>
      </c>
      <c r="K26" s="26">
        <f t="shared" si="4"/>
        <v>0</v>
      </c>
      <c r="L26" s="26">
        <f t="shared" si="4"/>
        <v>0</v>
      </c>
      <c r="M26" s="26">
        <f t="shared" si="4"/>
        <v>0</v>
      </c>
      <c r="N26" s="26">
        <f t="shared" si="4"/>
        <v>0</v>
      </c>
      <c r="O26" s="26">
        <f t="shared" si="4"/>
        <v>0</v>
      </c>
      <c r="P26" s="26">
        <f t="shared" si="4"/>
        <v>40000</v>
      </c>
    </row>
    <row r="27" spans="1:16" x14ac:dyDescent="0.2">
      <c r="A27" s="6" t="s">
        <v>45</v>
      </c>
      <c r="B27" s="6" t="s">
        <v>46</v>
      </c>
      <c r="C27" s="8"/>
      <c r="D27" s="9" t="s">
        <v>47</v>
      </c>
      <c r="E27" s="10">
        <v>40000</v>
      </c>
      <c r="F27" s="11">
        <v>40000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>E27+J27</f>
        <v>40000</v>
      </c>
    </row>
    <row r="28" spans="1:16" ht="25.5" x14ac:dyDescent="0.2">
      <c r="A28" s="13" t="s">
        <v>48</v>
      </c>
      <c r="B28" s="13" t="s">
        <v>50</v>
      </c>
      <c r="C28" s="14" t="s">
        <v>49</v>
      </c>
      <c r="D28" s="15" t="s">
        <v>51</v>
      </c>
      <c r="E28" s="16">
        <v>40000</v>
      </c>
      <c r="F28" s="17">
        <v>40000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>E28+J28</f>
        <v>40000</v>
      </c>
    </row>
    <row r="29" spans="1:16" s="27" customFormat="1" ht="15.75" customHeight="1" x14ac:dyDescent="0.2">
      <c r="A29" s="22"/>
      <c r="B29" s="22"/>
      <c r="C29" s="23"/>
      <c r="D29" s="24" t="s">
        <v>125</v>
      </c>
      <c r="E29" s="25">
        <f>E26</f>
        <v>40000</v>
      </c>
      <c r="F29" s="25">
        <f t="shared" ref="F29:P29" si="5">F26</f>
        <v>40000</v>
      </c>
      <c r="G29" s="25">
        <f t="shared" si="5"/>
        <v>0</v>
      </c>
      <c r="H29" s="25">
        <f t="shared" si="5"/>
        <v>0</v>
      </c>
      <c r="I29" s="25">
        <f t="shared" si="5"/>
        <v>0</v>
      </c>
      <c r="J29" s="25">
        <f t="shared" si="5"/>
        <v>0</v>
      </c>
      <c r="K29" s="25">
        <f t="shared" si="5"/>
        <v>0</v>
      </c>
      <c r="L29" s="25">
        <f t="shared" si="5"/>
        <v>0</v>
      </c>
      <c r="M29" s="25">
        <f t="shared" si="5"/>
        <v>0</v>
      </c>
      <c r="N29" s="25">
        <f t="shared" si="5"/>
        <v>0</v>
      </c>
      <c r="O29" s="25">
        <f t="shared" si="5"/>
        <v>0</v>
      </c>
      <c r="P29" s="25">
        <f t="shared" si="5"/>
        <v>40000</v>
      </c>
    </row>
    <row r="30" spans="1:16" s="27" customFormat="1" x14ac:dyDescent="0.2">
      <c r="A30" s="22" t="s">
        <v>128</v>
      </c>
      <c r="B30" s="22">
        <v>6000</v>
      </c>
      <c r="C30" s="23"/>
      <c r="D30" s="24" t="s">
        <v>129</v>
      </c>
      <c r="E30" s="26">
        <f>E31+E33</f>
        <v>484442</v>
      </c>
      <c r="F30" s="26">
        <f>F31+F33</f>
        <v>484442</v>
      </c>
      <c r="G30" s="26">
        <f t="shared" ref="G30:P30" si="6">G31+G33</f>
        <v>67000</v>
      </c>
      <c r="H30" s="26">
        <f t="shared" si="6"/>
        <v>61970</v>
      </c>
      <c r="I30" s="26">
        <f t="shared" si="6"/>
        <v>0</v>
      </c>
      <c r="J30" s="26">
        <f t="shared" si="6"/>
        <v>307950</v>
      </c>
      <c r="K30" s="26">
        <f t="shared" si="6"/>
        <v>0</v>
      </c>
      <c r="L30" s="26">
        <f t="shared" si="6"/>
        <v>0</v>
      </c>
      <c r="M30" s="26">
        <f t="shared" si="6"/>
        <v>0</v>
      </c>
      <c r="N30" s="26">
        <f t="shared" si="6"/>
        <v>307950</v>
      </c>
      <c r="O30" s="26">
        <f t="shared" si="6"/>
        <v>307950</v>
      </c>
      <c r="P30" s="25">
        <f t="shared" si="6"/>
        <v>792392</v>
      </c>
    </row>
    <row r="31" spans="1:16" ht="25.5" x14ac:dyDescent="0.2">
      <c r="A31" s="6" t="s">
        <v>52</v>
      </c>
      <c r="B31" s="6" t="s">
        <v>53</v>
      </c>
      <c r="C31" s="8"/>
      <c r="D31" s="9" t="s">
        <v>54</v>
      </c>
      <c r="E31" s="10">
        <v>270732</v>
      </c>
      <c r="F31" s="11">
        <v>270732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>E31+J31</f>
        <v>270732</v>
      </c>
    </row>
    <row r="32" spans="1:16" ht="25.5" x14ac:dyDescent="0.2">
      <c r="A32" s="13" t="s">
        <v>55</v>
      </c>
      <c r="B32" s="13" t="s">
        <v>57</v>
      </c>
      <c r="C32" s="14" t="s">
        <v>56</v>
      </c>
      <c r="D32" s="15" t="s">
        <v>58</v>
      </c>
      <c r="E32" s="16">
        <v>270732</v>
      </c>
      <c r="F32" s="17">
        <v>270732</v>
      </c>
      <c r="G32" s="17">
        <v>0</v>
      </c>
      <c r="H32" s="17">
        <v>0</v>
      </c>
      <c r="I32" s="17">
        <v>0</v>
      </c>
      <c r="J32" s="16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6">
        <f>E32+J32</f>
        <v>270732</v>
      </c>
    </row>
    <row r="33" spans="1:16" x14ac:dyDescent="0.2">
      <c r="A33" s="6" t="s">
        <v>59</v>
      </c>
      <c r="B33" s="6" t="s">
        <v>60</v>
      </c>
      <c r="C33" s="12" t="s">
        <v>56</v>
      </c>
      <c r="D33" s="9" t="s">
        <v>61</v>
      </c>
      <c r="E33" s="10">
        <v>213710</v>
      </c>
      <c r="F33" s="11">
        <v>213710</v>
      </c>
      <c r="G33" s="11">
        <v>67000</v>
      </c>
      <c r="H33" s="11">
        <v>61970</v>
      </c>
      <c r="I33" s="11">
        <v>0</v>
      </c>
      <c r="J33" s="10">
        <v>307950</v>
      </c>
      <c r="K33" s="11">
        <v>0</v>
      </c>
      <c r="L33" s="11">
        <v>0</v>
      </c>
      <c r="M33" s="11">
        <v>0</v>
      </c>
      <c r="N33" s="52">
        <v>307950</v>
      </c>
      <c r="O33" s="11">
        <f>N33</f>
        <v>307950</v>
      </c>
      <c r="P33" s="10">
        <f>E33+J33</f>
        <v>521660</v>
      </c>
    </row>
    <row r="34" spans="1:16" s="27" customFormat="1" x14ac:dyDescent="0.2">
      <c r="A34" s="22"/>
      <c r="B34" s="22"/>
      <c r="C34" s="23"/>
      <c r="D34" s="24" t="s">
        <v>125</v>
      </c>
      <c r="E34" s="26">
        <f>E30</f>
        <v>484442</v>
      </c>
      <c r="F34" s="26">
        <f t="shared" ref="F34:P34" si="7">F30</f>
        <v>484442</v>
      </c>
      <c r="G34" s="26">
        <f t="shared" si="7"/>
        <v>67000</v>
      </c>
      <c r="H34" s="26">
        <f t="shared" si="7"/>
        <v>61970</v>
      </c>
      <c r="I34" s="26">
        <f t="shared" si="7"/>
        <v>0</v>
      </c>
      <c r="J34" s="26">
        <f t="shared" si="7"/>
        <v>307950</v>
      </c>
      <c r="K34" s="26">
        <f t="shared" si="7"/>
        <v>0</v>
      </c>
      <c r="L34" s="26">
        <f t="shared" si="7"/>
        <v>0</v>
      </c>
      <c r="M34" s="26">
        <f t="shared" si="7"/>
        <v>0</v>
      </c>
      <c r="N34" s="26">
        <f t="shared" si="7"/>
        <v>307950</v>
      </c>
      <c r="O34" s="26">
        <f t="shared" si="7"/>
        <v>307950</v>
      </c>
      <c r="P34" s="26">
        <f t="shared" si="7"/>
        <v>792392</v>
      </c>
    </row>
    <row r="35" spans="1:16" s="27" customFormat="1" x14ac:dyDescent="0.2">
      <c r="A35" s="22" t="s">
        <v>132</v>
      </c>
      <c r="B35" s="22">
        <v>7000</v>
      </c>
      <c r="C35" s="23"/>
      <c r="D35" s="24" t="s">
        <v>133</v>
      </c>
      <c r="E35" s="26">
        <f>E37</f>
        <v>0</v>
      </c>
      <c r="F35" s="26">
        <f t="shared" ref="F35:P35" si="8">F37</f>
        <v>0</v>
      </c>
      <c r="G35" s="26">
        <f t="shared" si="8"/>
        <v>0</v>
      </c>
      <c r="H35" s="26">
        <f t="shared" si="8"/>
        <v>0</v>
      </c>
      <c r="I35" s="26">
        <f t="shared" si="8"/>
        <v>0</v>
      </c>
      <c r="J35" s="26">
        <f t="shared" si="8"/>
        <v>10000</v>
      </c>
      <c r="K35" s="26">
        <f t="shared" si="8"/>
        <v>0</v>
      </c>
      <c r="L35" s="26">
        <f t="shared" si="8"/>
        <v>0</v>
      </c>
      <c r="M35" s="26">
        <f t="shared" si="8"/>
        <v>0</v>
      </c>
      <c r="N35" s="26">
        <f t="shared" si="8"/>
        <v>10000</v>
      </c>
      <c r="O35" s="26">
        <f t="shared" si="8"/>
        <v>10000</v>
      </c>
      <c r="P35" s="26">
        <f t="shared" si="8"/>
        <v>10000</v>
      </c>
    </row>
    <row r="36" spans="1:16" s="27" customFormat="1" x14ac:dyDescent="0.2">
      <c r="A36" s="22" t="s">
        <v>134</v>
      </c>
      <c r="B36" s="22">
        <v>7300</v>
      </c>
      <c r="C36" s="23"/>
      <c r="D36" s="24" t="s">
        <v>135</v>
      </c>
      <c r="E36" s="26">
        <f>E37</f>
        <v>0</v>
      </c>
      <c r="F36" s="26">
        <f t="shared" ref="F36:P36" si="9">F37</f>
        <v>0</v>
      </c>
      <c r="G36" s="26">
        <f t="shared" si="9"/>
        <v>0</v>
      </c>
      <c r="H36" s="26">
        <f t="shared" si="9"/>
        <v>0</v>
      </c>
      <c r="I36" s="26">
        <f t="shared" si="9"/>
        <v>0</v>
      </c>
      <c r="J36" s="26">
        <f t="shared" si="9"/>
        <v>10000</v>
      </c>
      <c r="K36" s="26">
        <f t="shared" si="9"/>
        <v>0</v>
      </c>
      <c r="L36" s="26">
        <f t="shared" si="9"/>
        <v>0</v>
      </c>
      <c r="M36" s="26">
        <f t="shared" si="9"/>
        <v>0</v>
      </c>
      <c r="N36" s="26">
        <f t="shared" si="9"/>
        <v>10000</v>
      </c>
      <c r="O36" s="26">
        <f t="shared" si="9"/>
        <v>10000</v>
      </c>
      <c r="P36" s="26">
        <f t="shared" si="9"/>
        <v>10000</v>
      </c>
    </row>
    <row r="37" spans="1:16" ht="38.25" x14ac:dyDescent="0.2">
      <c r="A37" s="6" t="s">
        <v>62</v>
      </c>
      <c r="B37" s="6" t="s">
        <v>64</v>
      </c>
      <c r="C37" s="12" t="s">
        <v>63</v>
      </c>
      <c r="D37" s="9" t="s">
        <v>65</v>
      </c>
      <c r="E37" s="10">
        <v>0</v>
      </c>
      <c r="F37" s="11">
        <v>0</v>
      </c>
      <c r="G37" s="11">
        <v>0</v>
      </c>
      <c r="H37" s="11">
        <v>0</v>
      </c>
      <c r="I37" s="11">
        <v>0</v>
      </c>
      <c r="J37" s="10">
        <v>10000</v>
      </c>
      <c r="K37" s="11">
        <v>0</v>
      </c>
      <c r="L37" s="11">
        <v>0</v>
      </c>
      <c r="M37" s="11">
        <v>0</v>
      </c>
      <c r="N37" s="52">
        <v>10000</v>
      </c>
      <c r="O37" s="11">
        <v>10000</v>
      </c>
      <c r="P37" s="10">
        <f>E37+J37</f>
        <v>10000</v>
      </c>
    </row>
    <row r="38" spans="1:16" s="27" customFormat="1" x14ac:dyDescent="0.2">
      <c r="A38" s="22"/>
      <c r="B38" s="22"/>
      <c r="C38" s="23"/>
      <c r="D38" s="24" t="s">
        <v>125</v>
      </c>
      <c r="E38" s="26">
        <f>E35</f>
        <v>0</v>
      </c>
      <c r="F38" s="26">
        <f t="shared" ref="F38:P38" si="10">F35</f>
        <v>0</v>
      </c>
      <c r="G38" s="26">
        <f t="shared" si="10"/>
        <v>0</v>
      </c>
      <c r="H38" s="26">
        <f t="shared" si="10"/>
        <v>0</v>
      </c>
      <c r="I38" s="26">
        <f t="shared" si="10"/>
        <v>0</v>
      </c>
      <c r="J38" s="26">
        <f t="shared" si="10"/>
        <v>10000</v>
      </c>
      <c r="K38" s="26">
        <f t="shared" si="10"/>
        <v>0</v>
      </c>
      <c r="L38" s="26">
        <f t="shared" si="10"/>
        <v>0</v>
      </c>
      <c r="M38" s="26">
        <f t="shared" si="10"/>
        <v>0</v>
      </c>
      <c r="N38" s="26">
        <f t="shared" si="10"/>
        <v>10000</v>
      </c>
      <c r="O38" s="26">
        <f t="shared" si="10"/>
        <v>10000</v>
      </c>
      <c r="P38" s="26">
        <f t="shared" si="10"/>
        <v>10000</v>
      </c>
    </row>
    <row r="39" spans="1:16" s="27" customFormat="1" x14ac:dyDescent="0.2">
      <c r="A39" s="22" t="s">
        <v>136</v>
      </c>
      <c r="B39" s="22">
        <v>8000</v>
      </c>
      <c r="C39" s="23"/>
      <c r="D39" s="24" t="s">
        <v>138</v>
      </c>
      <c r="E39" s="26">
        <f>E41</f>
        <v>0</v>
      </c>
      <c r="F39" s="26">
        <f t="shared" ref="F39" si="11">F41</f>
        <v>0</v>
      </c>
      <c r="G39" s="26">
        <f t="shared" ref="G39" si="12">G41</f>
        <v>0</v>
      </c>
      <c r="H39" s="26">
        <f t="shared" ref="H39" si="13">H41</f>
        <v>0</v>
      </c>
      <c r="I39" s="26">
        <f t="shared" ref="I39" si="14">I41</f>
        <v>0</v>
      </c>
      <c r="J39" s="26">
        <f>J41</f>
        <v>2200</v>
      </c>
      <c r="K39" s="26">
        <f t="shared" ref="K39" si="15">K41</f>
        <v>2200</v>
      </c>
      <c r="L39" s="26">
        <f t="shared" ref="L39" si="16">L41</f>
        <v>0</v>
      </c>
      <c r="M39" s="26">
        <f t="shared" ref="M39" si="17">M41</f>
        <v>0</v>
      </c>
      <c r="N39" s="26">
        <f t="shared" ref="N39" si="18">N41</f>
        <v>0</v>
      </c>
      <c r="O39" s="26">
        <f t="shared" ref="O39" si="19">O41</f>
        <v>0</v>
      </c>
      <c r="P39" s="26">
        <f t="shared" ref="P39" si="20">P41</f>
        <v>2200</v>
      </c>
    </row>
    <row r="40" spans="1:16" s="27" customFormat="1" ht="25.5" x14ac:dyDescent="0.2">
      <c r="A40" s="22" t="s">
        <v>137</v>
      </c>
      <c r="B40" s="22">
        <v>8300</v>
      </c>
      <c r="C40" s="23"/>
      <c r="D40" s="24" t="s">
        <v>139</v>
      </c>
      <c r="E40" s="26">
        <f>E41</f>
        <v>0</v>
      </c>
      <c r="F40" s="26">
        <f t="shared" ref="F40" si="21">F41</f>
        <v>0</v>
      </c>
      <c r="G40" s="26">
        <f t="shared" ref="G40" si="22">G41</f>
        <v>0</v>
      </c>
      <c r="H40" s="26">
        <f t="shared" ref="H40" si="23">H41</f>
        <v>0</v>
      </c>
      <c r="I40" s="26">
        <f t="shared" ref="I40" si="24">I41</f>
        <v>0</v>
      </c>
      <c r="J40" s="26">
        <f t="shared" ref="J40" si="25">J41</f>
        <v>2200</v>
      </c>
      <c r="K40" s="26">
        <f t="shared" ref="K40" si="26">K41</f>
        <v>2200</v>
      </c>
      <c r="L40" s="26">
        <f t="shared" ref="L40" si="27">L41</f>
        <v>0</v>
      </c>
      <c r="M40" s="26">
        <f t="shared" ref="M40" si="28">M41</f>
        <v>0</v>
      </c>
      <c r="N40" s="26">
        <f t="shared" ref="N40" si="29">N41</f>
        <v>0</v>
      </c>
      <c r="O40" s="26">
        <f t="shared" ref="O40" si="30">O41</f>
        <v>0</v>
      </c>
      <c r="P40" s="26">
        <f t="shared" ref="P40" si="31">P41</f>
        <v>2200</v>
      </c>
    </row>
    <row r="41" spans="1:16" ht="25.5" x14ac:dyDescent="0.2">
      <c r="A41" s="6" t="s">
        <v>66</v>
      </c>
      <c r="B41" s="6" t="s">
        <v>67</v>
      </c>
      <c r="C41" s="8"/>
      <c r="D41" s="9" t="s">
        <v>68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2200</v>
      </c>
      <c r="K41" s="11">
        <v>2200</v>
      </c>
      <c r="L41" s="11">
        <v>0</v>
      </c>
      <c r="M41" s="11">
        <v>0</v>
      </c>
      <c r="N41" s="11">
        <v>0</v>
      </c>
      <c r="O41" s="11">
        <v>0</v>
      </c>
      <c r="P41" s="10">
        <f>E41+J41</f>
        <v>2200</v>
      </c>
    </row>
    <row r="42" spans="1:16" x14ac:dyDescent="0.2">
      <c r="A42" s="13" t="s">
        <v>69</v>
      </c>
      <c r="B42" s="13" t="s">
        <v>71</v>
      </c>
      <c r="C42" s="14" t="s">
        <v>70</v>
      </c>
      <c r="D42" s="15" t="s">
        <v>72</v>
      </c>
      <c r="E42" s="16">
        <v>0</v>
      </c>
      <c r="F42" s="17">
        <v>0</v>
      </c>
      <c r="G42" s="17">
        <v>0</v>
      </c>
      <c r="H42" s="17">
        <v>0</v>
      </c>
      <c r="I42" s="17">
        <v>0</v>
      </c>
      <c r="J42" s="16">
        <v>2200</v>
      </c>
      <c r="K42" s="17">
        <v>2200</v>
      </c>
      <c r="L42" s="17">
        <v>0</v>
      </c>
      <c r="M42" s="17">
        <v>0</v>
      </c>
      <c r="N42" s="17">
        <v>0</v>
      </c>
      <c r="O42" s="17">
        <v>0</v>
      </c>
      <c r="P42" s="16">
        <f>E42+J42</f>
        <v>2200</v>
      </c>
    </row>
    <row r="43" spans="1:16" s="27" customFormat="1" x14ac:dyDescent="0.2">
      <c r="A43" s="22"/>
      <c r="B43" s="22"/>
      <c r="C43" s="23"/>
      <c r="D43" s="24" t="s">
        <v>125</v>
      </c>
      <c r="E43" s="26">
        <f>E40</f>
        <v>0</v>
      </c>
      <c r="F43" s="26">
        <f t="shared" ref="F43:P43" si="32">F40</f>
        <v>0</v>
      </c>
      <c r="G43" s="26">
        <f t="shared" si="32"/>
        <v>0</v>
      </c>
      <c r="H43" s="26">
        <f t="shared" si="32"/>
        <v>0</v>
      </c>
      <c r="I43" s="26">
        <f t="shared" si="32"/>
        <v>0</v>
      </c>
      <c r="J43" s="26">
        <f t="shared" si="32"/>
        <v>2200</v>
      </c>
      <c r="K43" s="26">
        <f t="shared" si="32"/>
        <v>2200</v>
      </c>
      <c r="L43" s="26">
        <f t="shared" si="32"/>
        <v>0</v>
      </c>
      <c r="M43" s="26">
        <f t="shared" si="32"/>
        <v>0</v>
      </c>
      <c r="N43" s="26">
        <f t="shared" si="32"/>
        <v>0</v>
      </c>
      <c r="O43" s="26">
        <f t="shared" si="32"/>
        <v>0</v>
      </c>
      <c r="P43" s="26">
        <f t="shared" si="32"/>
        <v>2200</v>
      </c>
    </row>
    <row r="44" spans="1:16" x14ac:dyDescent="0.2">
      <c r="A44" s="6" t="s">
        <v>73</v>
      </c>
      <c r="B44" s="6" t="s">
        <v>75</v>
      </c>
      <c r="C44" s="12" t="s">
        <v>74</v>
      </c>
      <c r="D44" s="9" t="s">
        <v>76</v>
      </c>
      <c r="E44" s="10">
        <v>10000</v>
      </c>
      <c r="F44" s="11">
        <v>0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>E44+J44</f>
        <v>10000</v>
      </c>
    </row>
    <row r="45" spans="1:16" ht="63.75" x14ac:dyDescent="0.2">
      <c r="A45" s="6" t="s">
        <v>77</v>
      </c>
      <c r="B45" s="6" t="s">
        <v>79</v>
      </c>
      <c r="C45" s="12" t="s">
        <v>78</v>
      </c>
      <c r="D45" s="9" t="s">
        <v>80</v>
      </c>
      <c r="E45" s="10">
        <v>51836</v>
      </c>
      <c r="F45" s="11">
        <v>51836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>E45+J45</f>
        <v>51836</v>
      </c>
    </row>
    <row r="46" spans="1:16" ht="48.75" customHeight="1" x14ac:dyDescent="0.2">
      <c r="A46" s="28"/>
      <c r="B46" s="28"/>
      <c r="C46" s="29"/>
      <c r="D46" s="30" t="s">
        <v>140</v>
      </c>
      <c r="E46" s="31">
        <f>F46</f>
        <v>51836</v>
      </c>
      <c r="F46" s="32">
        <f>F45</f>
        <v>51836</v>
      </c>
      <c r="G46" s="32"/>
      <c r="H46" s="32"/>
      <c r="I46" s="32"/>
      <c r="J46" s="31">
        <v>0</v>
      </c>
      <c r="K46" s="32"/>
      <c r="L46" s="32"/>
      <c r="M46" s="32"/>
      <c r="N46" s="32"/>
      <c r="O46" s="32"/>
      <c r="P46" s="31">
        <f>E46</f>
        <v>51836</v>
      </c>
    </row>
    <row r="47" spans="1:16" ht="47.25" customHeight="1" x14ac:dyDescent="0.2">
      <c r="A47" s="6" t="s">
        <v>81</v>
      </c>
      <c r="B47" s="6" t="s">
        <v>82</v>
      </c>
      <c r="C47" s="12" t="s">
        <v>78</v>
      </c>
      <c r="D47" s="9" t="s">
        <v>83</v>
      </c>
      <c r="E47" s="10">
        <v>5989200</v>
      </c>
      <c r="F47" s="11">
        <v>5989200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>E47+J47</f>
        <v>5989200</v>
      </c>
    </row>
    <row r="48" spans="1:16" ht="52.5" customHeight="1" x14ac:dyDescent="0.2">
      <c r="A48" s="28"/>
      <c r="B48" s="28"/>
      <c r="C48" s="29"/>
      <c r="D48" s="30" t="s">
        <v>161</v>
      </c>
      <c r="E48" s="31">
        <f>E47</f>
        <v>5989200</v>
      </c>
      <c r="F48" s="32">
        <f>F47</f>
        <v>5989200</v>
      </c>
      <c r="G48" s="32"/>
      <c r="H48" s="32"/>
      <c r="I48" s="32"/>
      <c r="J48" s="31">
        <v>0</v>
      </c>
      <c r="K48" s="32"/>
      <c r="L48" s="32"/>
      <c r="M48" s="32"/>
      <c r="N48" s="32"/>
      <c r="O48" s="32"/>
      <c r="P48" s="31">
        <f>E48</f>
        <v>5989200</v>
      </c>
    </row>
    <row r="49" spans="1:18" x14ac:dyDescent="0.2">
      <c r="A49" s="6" t="s">
        <v>84</v>
      </c>
      <c r="B49" s="6" t="s">
        <v>85</v>
      </c>
      <c r="C49" s="12" t="s">
        <v>78</v>
      </c>
      <c r="D49" s="9" t="s">
        <v>86</v>
      </c>
      <c r="E49" s="10">
        <v>3206016</v>
      </c>
      <c r="F49" s="11">
        <v>3206016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>E49+J49</f>
        <v>3206016</v>
      </c>
    </row>
    <row r="50" spans="1:18" ht="38.25" x14ac:dyDescent="0.2">
      <c r="A50" s="6" t="s">
        <v>145</v>
      </c>
      <c r="B50" s="6" t="s">
        <v>146</v>
      </c>
      <c r="C50" s="33" t="s">
        <v>78</v>
      </c>
      <c r="D50" s="34" t="s">
        <v>141</v>
      </c>
      <c r="E50" s="31">
        <f>F50</f>
        <v>1342758</v>
      </c>
      <c r="F50" s="35">
        <v>1342758</v>
      </c>
      <c r="G50" s="35"/>
      <c r="H50" s="35"/>
      <c r="I50" s="35"/>
      <c r="J50" s="31"/>
      <c r="K50" s="35"/>
      <c r="L50" s="35"/>
      <c r="M50" s="35"/>
      <c r="N50" s="35"/>
      <c r="O50" s="35"/>
      <c r="P50" s="31">
        <f t="shared" ref="P50:P54" si="33">E50+J50</f>
        <v>1342758</v>
      </c>
      <c r="R50" s="36"/>
    </row>
    <row r="51" spans="1:18" s="41" customFormat="1" ht="51" x14ac:dyDescent="0.2">
      <c r="A51" s="6" t="s">
        <v>147</v>
      </c>
      <c r="B51" s="6" t="s">
        <v>148</v>
      </c>
      <c r="C51" s="37" t="s">
        <v>78</v>
      </c>
      <c r="D51" s="38" t="s">
        <v>142</v>
      </c>
      <c r="E51" s="39">
        <f>F51+I51</f>
        <v>1490493</v>
      </c>
      <c r="F51" s="40">
        <v>1490493</v>
      </c>
      <c r="G51" s="40"/>
      <c r="H51" s="40"/>
      <c r="I51" s="40"/>
      <c r="J51" s="39"/>
      <c r="K51" s="40"/>
      <c r="L51" s="40"/>
      <c r="M51" s="40"/>
      <c r="N51" s="40"/>
      <c r="O51" s="40"/>
      <c r="P51" s="39">
        <f t="shared" si="33"/>
        <v>1490493</v>
      </c>
    </row>
    <row r="52" spans="1:18" s="41" customFormat="1" ht="76.5" x14ac:dyDescent="0.2">
      <c r="A52" s="6" t="s">
        <v>149</v>
      </c>
      <c r="B52" s="6" t="s">
        <v>150</v>
      </c>
      <c r="C52" s="37" t="s">
        <v>78</v>
      </c>
      <c r="D52" s="38" t="s">
        <v>143</v>
      </c>
      <c r="E52" s="39">
        <f>F52+I52</f>
        <v>143343</v>
      </c>
      <c r="F52" s="40">
        <v>143343</v>
      </c>
      <c r="G52" s="40"/>
      <c r="H52" s="40"/>
      <c r="I52" s="40"/>
      <c r="J52" s="39"/>
      <c r="K52" s="40"/>
      <c r="L52" s="40"/>
      <c r="M52" s="40"/>
      <c r="N52" s="40"/>
      <c r="O52" s="40"/>
      <c r="P52" s="39">
        <f t="shared" si="33"/>
        <v>143343</v>
      </c>
    </row>
    <row r="53" spans="1:18" s="41" customFormat="1" ht="84.75" customHeight="1" x14ac:dyDescent="0.2">
      <c r="A53" s="6" t="s">
        <v>151</v>
      </c>
      <c r="B53" s="6" t="s">
        <v>152</v>
      </c>
      <c r="C53" s="37" t="s">
        <v>78</v>
      </c>
      <c r="D53" s="38" t="s">
        <v>163</v>
      </c>
      <c r="E53" s="39">
        <f>F53+I53</f>
        <v>137670</v>
      </c>
      <c r="F53" s="40">
        <v>137670</v>
      </c>
      <c r="G53" s="40"/>
      <c r="H53" s="40"/>
      <c r="I53" s="40"/>
      <c r="J53" s="39"/>
      <c r="K53" s="40"/>
      <c r="L53" s="40"/>
      <c r="M53" s="40"/>
      <c r="N53" s="40"/>
      <c r="O53" s="40"/>
      <c r="P53" s="39">
        <f t="shared" si="33"/>
        <v>137670</v>
      </c>
    </row>
    <row r="54" spans="1:18" s="41" customFormat="1" ht="51" x14ac:dyDescent="0.2">
      <c r="A54" s="6" t="s">
        <v>153</v>
      </c>
      <c r="B54" s="6" t="s">
        <v>154</v>
      </c>
      <c r="C54" s="37" t="s">
        <v>78</v>
      </c>
      <c r="D54" s="42" t="s">
        <v>144</v>
      </c>
      <c r="E54" s="39">
        <f>F54+I54</f>
        <v>91752</v>
      </c>
      <c r="F54" s="40">
        <v>91752</v>
      </c>
      <c r="G54" s="40"/>
      <c r="H54" s="40"/>
      <c r="I54" s="40"/>
      <c r="J54" s="39"/>
      <c r="K54" s="40"/>
      <c r="L54" s="40"/>
      <c r="M54" s="40"/>
      <c r="N54" s="40"/>
      <c r="O54" s="40"/>
      <c r="P54" s="39">
        <f t="shared" si="33"/>
        <v>91752</v>
      </c>
    </row>
    <row r="55" spans="1:18" x14ac:dyDescent="0.2">
      <c r="A55" s="6" t="s">
        <v>87</v>
      </c>
      <c r="B55" s="7"/>
      <c r="C55" s="8"/>
      <c r="D55" s="11"/>
      <c r="E55" s="10">
        <v>29358199</v>
      </c>
      <c r="F55" s="11">
        <v>29358199</v>
      </c>
      <c r="G55" s="11">
        <v>20293653</v>
      </c>
      <c r="H55" s="11">
        <v>2668100</v>
      </c>
      <c r="I55" s="11">
        <v>0</v>
      </c>
      <c r="J55" s="10">
        <v>1050200</v>
      </c>
      <c r="K55" s="11">
        <v>483200</v>
      </c>
      <c r="L55" s="11">
        <v>0</v>
      </c>
      <c r="M55" s="11">
        <v>0</v>
      </c>
      <c r="N55" s="11">
        <v>567000</v>
      </c>
      <c r="O55" s="11">
        <v>567000</v>
      </c>
      <c r="P55" s="10">
        <f>E55+J55</f>
        <v>30408399</v>
      </c>
    </row>
    <row r="56" spans="1:18" x14ac:dyDescent="0.2">
      <c r="A56" s="6" t="s">
        <v>88</v>
      </c>
      <c r="B56" s="7"/>
      <c r="C56" s="8"/>
      <c r="D56" s="9" t="s">
        <v>89</v>
      </c>
      <c r="E56" s="10">
        <v>29358199</v>
      </c>
      <c r="F56" s="11">
        <v>29358199</v>
      </c>
      <c r="G56" s="11">
        <v>20293653</v>
      </c>
      <c r="H56" s="11">
        <v>2668100</v>
      </c>
      <c r="I56" s="11">
        <v>0</v>
      </c>
      <c r="J56" s="10">
        <v>1050200</v>
      </c>
      <c r="K56" s="11">
        <v>483200</v>
      </c>
      <c r="L56" s="11">
        <v>0</v>
      </c>
      <c r="M56" s="11">
        <v>0</v>
      </c>
      <c r="N56" s="11">
        <v>567000</v>
      </c>
      <c r="O56" s="11">
        <v>567000</v>
      </c>
      <c r="P56" s="10">
        <f>E56+J56</f>
        <v>30408399</v>
      </c>
    </row>
    <row r="57" spans="1:18" x14ac:dyDescent="0.2">
      <c r="A57" s="45" t="s">
        <v>158</v>
      </c>
      <c r="B57" s="46">
        <v>1000</v>
      </c>
      <c r="C57" s="47"/>
      <c r="D57" s="48" t="s">
        <v>157</v>
      </c>
      <c r="E57" s="49">
        <f>E56</f>
        <v>29358199</v>
      </c>
      <c r="F57" s="49">
        <f t="shared" ref="F57:P57" si="34">F56</f>
        <v>29358199</v>
      </c>
      <c r="G57" s="49">
        <f t="shared" si="34"/>
        <v>20293653</v>
      </c>
      <c r="H57" s="49">
        <f t="shared" si="34"/>
        <v>2668100</v>
      </c>
      <c r="I57" s="49">
        <f t="shared" si="34"/>
        <v>0</v>
      </c>
      <c r="J57" s="49">
        <f t="shared" si="34"/>
        <v>1050200</v>
      </c>
      <c r="K57" s="49">
        <f t="shared" si="34"/>
        <v>483200</v>
      </c>
      <c r="L57" s="49">
        <f t="shared" si="34"/>
        <v>0</v>
      </c>
      <c r="M57" s="49">
        <f t="shared" si="34"/>
        <v>0</v>
      </c>
      <c r="N57" s="49">
        <f t="shared" si="34"/>
        <v>567000</v>
      </c>
      <c r="O57" s="49">
        <f t="shared" si="34"/>
        <v>567000</v>
      </c>
      <c r="P57" s="49">
        <f t="shared" si="34"/>
        <v>30408399</v>
      </c>
      <c r="Q57" s="36"/>
      <c r="R57" s="36"/>
    </row>
    <row r="58" spans="1:18" x14ac:dyDescent="0.2">
      <c r="A58" s="6" t="s">
        <v>90</v>
      </c>
      <c r="B58" s="6" t="s">
        <v>92</v>
      </c>
      <c r="C58" s="12" t="s">
        <v>91</v>
      </c>
      <c r="D58" s="9" t="s">
        <v>93</v>
      </c>
      <c r="E58" s="10">
        <v>5396423</v>
      </c>
      <c r="F58" s="11">
        <v>5396423</v>
      </c>
      <c r="G58" s="11">
        <v>3200450</v>
      </c>
      <c r="H58" s="11">
        <v>573533</v>
      </c>
      <c r="I58" s="11">
        <v>0</v>
      </c>
      <c r="J58" s="10">
        <v>200000</v>
      </c>
      <c r="K58" s="11">
        <v>200000</v>
      </c>
      <c r="L58" s="11">
        <v>0</v>
      </c>
      <c r="M58" s="11">
        <v>0</v>
      </c>
      <c r="N58" s="11">
        <v>0</v>
      </c>
      <c r="O58" s="11">
        <v>0</v>
      </c>
      <c r="P58" s="10">
        <f>E58+J58</f>
        <v>5596423</v>
      </c>
    </row>
    <row r="59" spans="1:18" ht="63.75" x14ac:dyDescent="0.2">
      <c r="A59" s="6" t="s">
        <v>94</v>
      </c>
      <c r="B59" s="6" t="s">
        <v>96</v>
      </c>
      <c r="C59" s="12" t="s">
        <v>95</v>
      </c>
      <c r="D59" s="9" t="s">
        <v>97</v>
      </c>
      <c r="E59" s="10">
        <v>22925556</v>
      </c>
      <c r="F59" s="11">
        <v>22925556</v>
      </c>
      <c r="G59" s="11">
        <v>16516610</v>
      </c>
      <c r="H59" s="11">
        <v>2094567</v>
      </c>
      <c r="I59" s="11">
        <v>0</v>
      </c>
      <c r="J59" s="10">
        <v>553200</v>
      </c>
      <c r="K59" s="11">
        <v>283200</v>
      </c>
      <c r="L59" s="11">
        <v>0</v>
      </c>
      <c r="M59" s="11">
        <v>0</v>
      </c>
      <c r="N59" s="11">
        <v>270000</v>
      </c>
      <c r="O59" s="11">
        <v>270000</v>
      </c>
      <c r="P59" s="10">
        <f>E59+J59</f>
        <v>23478756</v>
      </c>
    </row>
    <row r="60" spans="1:18" ht="35.25" customHeight="1" x14ac:dyDescent="0.2">
      <c r="A60" s="28"/>
      <c r="B60" s="28"/>
      <c r="C60" s="29"/>
      <c r="D60" s="17" t="s">
        <v>155</v>
      </c>
      <c r="E60" s="43">
        <f>SUM(F60)</f>
        <v>15222600</v>
      </c>
      <c r="F60" s="32">
        <v>15222600</v>
      </c>
      <c r="G60" s="44">
        <v>12477540</v>
      </c>
      <c r="H60" s="32"/>
      <c r="I60" s="32"/>
      <c r="J60" s="43">
        <f>N60</f>
        <v>0</v>
      </c>
      <c r="K60" s="32"/>
      <c r="L60" s="32"/>
      <c r="M60" s="32"/>
      <c r="N60" s="32"/>
      <c r="O60" s="32"/>
      <c r="P60" s="43">
        <f t="shared" ref="P60" si="35">E60+J60</f>
        <v>15222600</v>
      </c>
    </row>
    <row r="61" spans="1:18" ht="72" customHeight="1" x14ac:dyDescent="0.2">
      <c r="A61" s="28"/>
      <c r="B61" s="28"/>
      <c r="C61" s="29"/>
      <c r="D61" s="17" t="s">
        <v>156</v>
      </c>
      <c r="E61" s="43">
        <f>SUM(F61)</f>
        <v>3725364</v>
      </c>
      <c r="F61" s="32">
        <v>3725364</v>
      </c>
      <c r="G61" s="32">
        <v>3053570</v>
      </c>
      <c r="H61" s="32"/>
      <c r="I61" s="32"/>
      <c r="J61" s="43">
        <f>N61</f>
        <v>0</v>
      </c>
      <c r="K61" s="32"/>
      <c r="L61" s="32"/>
      <c r="M61" s="32"/>
      <c r="N61" s="32"/>
      <c r="O61" s="32"/>
      <c r="P61" s="43">
        <f t="shared" ref="P61" si="36">E61+J61</f>
        <v>3725364</v>
      </c>
    </row>
    <row r="62" spans="1:18" x14ac:dyDescent="0.2">
      <c r="A62" s="6" t="s">
        <v>98</v>
      </c>
      <c r="B62" s="6" t="s">
        <v>99</v>
      </c>
      <c r="C62" s="8"/>
      <c r="D62" s="9" t="s">
        <v>100</v>
      </c>
      <c r="E62" s="10">
        <v>1036220</v>
      </c>
      <c r="F62" s="11">
        <v>1036220</v>
      </c>
      <c r="G62" s="11">
        <v>576593</v>
      </c>
      <c r="H62" s="11">
        <v>0</v>
      </c>
      <c r="I62" s="11">
        <v>0</v>
      </c>
      <c r="J62" s="10">
        <v>25000</v>
      </c>
      <c r="K62" s="11">
        <v>0</v>
      </c>
      <c r="L62" s="11">
        <v>0</v>
      </c>
      <c r="M62" s="11">
        <v>0</v>
      </c>
      <c r="N62" s="11">
        <v>25000</v>
      </c>
      <c r="O62" s="11">
        <v>25000</v>
      </c>
      <c r="P62" s="10">
        <f t="shared" ref="P62:P71" si="37">E62+J62</f>
        <v>1061220</v>
      </c>
    </row>
    <row r="63" spans="1:18" ht="25.5" x14ac:dyDescent="0.2">
      <c r="A63" s="13" t="s">
        <v>101</v>
      </c>
      <c r="B63" s="13" t="s">
        <v>103</v>
      </c>
      <c r="C63" s="14" t="s">
        <v>102</v>
      </c>
      <c r="D63" s="15" t="s">
        <v>104</v>
      </c>
      <c r="E63" s="16">
        <v>732844</v>
      </c>
      <c r="F63" s="17">
        <v>732844</v>
      </c>
      <c r="G63" s="17">
        <v>576593</v>
      </c>
      <c r="H63" s="17">
        <v>0</v>
      </c>
      <c r="I63" s="17">
        <v>0</v>
      </c>
      <c r="J63" s="16">
        <v>25000</v>
      </c>
      <c r="K63" s="17">
        <v>0</v>
      </c>
      <c r="L63" s="17">
        <v>0</v>
      </c>
      <c r="M63" s="17">
        <v>0</v>
      </c>
      <c r="N63" s="17">
        <v>25000</v>
      </c>
      <c r="O63" s="17">
        <v>25000</v>
      </c>
      <c r="P63" s="16">
        <f t="shared" si="37"/>
        <v>757844</v>
      </c>
    </row>
    <row r="64" spans="1:18" x14ac:dyDescent="0.2">
      <c r="A64" s="13" t="s">
        <v>105</v>
      </c>
      <c r="B64" s="13" t="s">
        <v>106</v>
      </c>
      <c r="C64" s="14" t="s">
        <v>102</v>
      </c>
      <c r="D64" s="15" t="s">
        <v>107</v>
      </c>
      <c r="E64" s="16">
        <v>303376</v>
      </c>
      <c r="F64" s="17">
        <v>303376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37"/>
        <v>303376</v>
      </c>
    </row>
    <row r="65" spans="1:16" ht="25.5" x14ac:dyDescent="0.2">
      <c r="A65" s="6" t="s">
        <v>108</v>
      </c>
      <c r="B65" s="6" t="s">
        <v>109</v>
      </c>
      <c r="C65" s="8"/>
      <c r="D65" s="9" t="s">
        <v>110</v>
      </c>
      <c r="E65" s="10">
        <v>0</v>
      </c>
      <c r="F65" s="11">
        <v>0</v>
      </c>
      <c r="G65" s="11">
        <v>0</v>
      </c>
      <c r="H65" s="11">
        <v>0</v>
      </c>
      <c r="I65" s="11">
        <v>0</v>
      </c>
      <c r="J65" s="10">
        <v>272000</v>
      </c>
      <c r="K65" s="11">
        <v>0</v>
      </c>
      <c r="L65" s="11">
        <v>0</v>
      </c>
      <c r="M65" s="11">
        <v>0</v>
      </c>
      <c r="N65" s="11">
        <v>272000</v>
      </c>
      <c r="O65" s="11">
        <v>272000</v>
      </c>
      <c r="P65" s="10">
        <f t="shared" si="37"/>
        <v>272000</v>
      </c>
    </row>
    <row r="66" spans="1:16" x14ac:dyDescent="0.2">
      <c r="A66" s="13" t="s">
        <v>111</v>
      </c>
      <c r="B66" s="13" t="s">
        <v>112</v>
      </c>
      <c r="C66" s="14" t="s">
        <v>63</v>
      </c>
      <c r="D66" s="15" t="s">
        <v>113</v>
      </c>
      <c r="E66" s="16">
        <v>0</v>
      </c>
      <c r="F66" s="17">
        <v>0</v>
      </c>
      <c r="G66" s="17">
        <v>0</v>
      </c>
      <c r="H66" s="17">
        <v>0</v>
      </c>
      <c r="I66" s="17">
        <v>0</v>
      </c>
      <c r="J66" s="16">
        <v>272000</v>
      </c>
      <c r="K66" s="17">
        <v>0</v>
      </c>
      <c r="L66" s="17">
        <v>0</v>
      </c>
      <c r="M66" s="17">
        <v>0</v>
      </c>
      <c r="N66" s="17">
        <v>272000</v>
      </c>
      <c r="O66" s="17">
        <v>272000</v>
      </c>
      <c r="P66" s="16">
        <f t="shared" si="37"/>
        <v>272000</v>
      </c>
    </row>
    <row r="67" spans="1:16" x14ac:dyDescent="0.2">
      <c r="A67" s="18"/>
      <c r="B67" s="19" t="s">
        <v>114</v>
      </c>
      <c r="C67" s="20"/>
      <c r="D67" s="21" t="s">
        <v>7</v>
      </c>
      <c r="E67" s="10">
        <v>43397750</v>
      </c>
      <c r="F67" s="10">
        <v>43387750</v>
      </c>
      <c r="G67" s="10">
        <v>23418893</v>
      </c>
      <c r="H67" s="10">
        <v>3068840</v>
      </c>
      <c r="I67" s="10">
        <v>0</v>
      </c>
      <c r="J67" s="10">
        <v>1388350</v>
      </c>
      <c r="K67" s="10">
        <v>493400</v>
      </c>
      <c r="L67" s="10">
        <v>0</v>
      </c>
      <c r="M67" s="10">
        <v>0</v>
      </c>
      <c r="N67" s="10">
        <v>894950</v>
      </c>
      <c r="O67" s="10">
        <v>894950</v>
      </c>
      <c r="P67" s="10">
        <f t="shared" si="37"/>
        <v>44786100</v>
      </c>
    </row>
    <row r="68" spans="1:16" ht="38.25" x14ac:dyDescent="0.2">
      <c r="A68" s="6"/>
      <c r="B68" s="6"/>
      <c r="C68" s="12"/>
      <c r="D68" s="30" t="s">
        <v>159</v>
      </c>
      <c r="E68" s="50">
        <f>SUM(E69:E70)</f>
        <v>21211800</v>
      </c>
      <c r="F68" s="51">
        <f>SUM(F69:F70)</f>
        <v>21211800</v>
      </c>
      <c r="G68" s="51">
        <f>SUM(G69:G70)</f>
        <v>12477540</v>
      </c>
      <c r="H68" s="11"/>
      <c r="I68" s="11"/>
      <c r="J68" s="43">
        <f>N68</f>
        <v>0</v>
      </c>
      <c r="K68" s="11"/>
      <c r="L68" s="11"/>
      <c r="M68" s="11"/>
      <c r="N68" s="11"/>
      <c r="O68" s="11"/>
      <c r="P68" s="50">
        <f>E68+J68</f>
        <v>21211800</v>
      </c>
    </row>
    <row r="69" spans="1:16" ht="44.25" customHeight="1" x14ac:dyDescent="0.2">
      <c r="A69" s="28"/>
      <c r="B69" s="28"/>
      <c r="C69" s="29"/>
      <c r="D69" s="30" t="s">
        <v>160</v>
      </c>
      <c r="E69" s="43">
        <f>SUM(F69)</f>
        <v>15222600</v>
      </c>
      <c r="F69" s="32">
        <v>15222600</v>
      </c>
      <c r="G69" s="44">
        <v>12477540</v>
      </c>
      <c r="H69" s="32"/>
      <c r="I69" s="32"/>
      <c r="J69" s="43">
        <f>N69</f>
        <v>0</v>
      </c>
      <c r="K69" s="32"/>
      <c r="L69" s="32"/>
      <c r="M69" s="32"/>
      <c r="N69" s="32"/>
      <c r="O69" s="32"/>
      <c r="P69" s="43">
        <f t="shared" si="37"/>
        <v>15222600</v>
      </c>
    </row>
    <row r="70" spans="1:16" ht="51" customHeight="1" x14ac:dyDescent="0.2">
      <c r="A70" s="28"/>
      <c r="B70" s="28"/>
      <c r="C70" s="29"/>
      <c r="D70" s="30" t="s">
        <v>161</v>
      </c>
      <c r="E70" s="43">
        <f>SUM(F70)</f>
        <v>5989200</v>
      </c>
      <c r="F70" s="32">
        <f>F48</f>
        <v>5989200</v>
      </c>
      <c r="G70" s="32">
        <f>G48</f>
        <v>0</v>
      </c>
      <c r="H70" s="32"/>
      <c r="I70" s="32"/>
      <c r="J70" s="43">
        <f>N70</f>
        <v>0</v>
      </c>
      <c r="K70" s="32"/>
      <c r="L70" s="32"/>
      <c r="M70" s="32"/>
      <c r="N70" s="32"/>
      <c r="O70" s="32"/>
      <c r="P70" s="43">
        <f t="shared" ref="P70" si="38">E70+J70</f>
        <v>5989200</v>
      </c>
    </row>
    <row r="71" spans="1:16" ht="51" customHeight="1" x14ac:dyDescent="0.2">
      <c r="A71" s="28"/>
      <c r="B71" s="28"/>
      <c r="C71" s="29"/>
      <c r="D71" s="30" t="s">
        <v>162</v>
      </c>
      <c r="E71" s="43">
        <f>SUM(F71)</f>
        <v>3777200</v>
      </c>
      <c r="F71" s="32">
        <f>F46+F61</f>
        <v>3777200</v>
      </c>
      <c r="G71" s="32">
        <f>G46+G61</f>
        <v>3053570</v>
      </c>
      <c r="H71" s="32"/>
      <c r="I71" s="32"/>
      <c r="J71" s="43">
        <f>N71</f>
        <v>0</v>
      </c>
      <c r="K71" s="32"/>
      <c r="L71" s="32"/>
      <c r="M71" s="32"/>
      <c r="N71" s="32"/>
      <c r="O71" s="32"/>
      <c r="P71" s="43">
        <f t="shared" si="37"/>
        <v>3777200</v>
      </c>
    </row>
    <row r="74" spans="1:16" x14ac:dyDescent="0.2">
      <c r="B74" s="2" t="s">
        <v>115</v>
      </c>
      <c r="I74" s="2" t="s">
        <v>116</v>
      </c>
    </row>
    <row r="77" spans="1:16" x14ac:dyDescent="0.2">
      <c r="A77" s="3" t="s">
        <v>117</v>
      </c>
    </row>
    <row r="78" spans="1:16" x14ac:dyDescent="0.2">
      <c r="A78" s="3" t="s">
        <v>118</v>
      </c>
    </row>
    <row r="79" spans="1:16" x14ac:dyDescent="0.2">
      <c r="A79" s="3" t="s">
        <v>119</v>
      </c>
    </row>
    <row r="80" spans="1:16" x14ac:dyDescent="0.2">
      <c r="A80" s="3" t="s">
        <v>120</v>
      </c>
    </row>
    <row r="83" spans="6:6" x14ac:dyDescent="0.2">
      <c r="F83" s="36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2018-01-15T12:20:44Z</cp:lastPrinted>
  <dcterms:created xsi:type="dcterms:W3CDTF">2018-01-14T11:18:29Z</dcterms:created>
  <dcterms:modified xsi:type="dcterms:W3CDTF">2018-04-03T10:39:41Z</dcterms:modified>
</cp:coreProperties>
</file>