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activeTab="2"/>
  </bookViews>
  <sheets>
    <sheet name="квітень і травень " sheetId="1" r:id="rId1"/>
    <sheet name="червень і липень" sheetId="2" r:id="rId2"/>
    <sheet name="серпень і вересень" sheetId="3" r:id="rId3"/>
  </sheets>
  <definedNames>
    <definedName name="_xlnm._FilterDatabase" localSheetId="0" hidden="1">'квітень і травень '!$A$1:$B$24</definedName>
  </definedNames>
  <calcPr calcId="145621"/>
</workbook>
</file>

<file path=xl/calcChain.xml><?xml version="1.0" encoding="utf-8"?>
<calcChain xmlns="http://schemas.openxmlformats.org/spreadsheetml/2006/main">
  <c r="A23" i="3" l="1"/>
  <c r="A24" i="3"/>
  <c r="C16" i="3"/>
  <c r="C25" i="3"/>
  <c r="A21" i="3"/>
  <c r="A22" i="3" s="1"/>
  <c r="C26" i="3" l="1"/>
  <c r="C19" i="3" l="1"/>
  <c r="D16" i="3" l="1"/>
  <c r="C6" i="3"/>
  <c r="C4" i="3"/>
  <c r="A18" i="3" l="1"/>
  <c r="A19" i="3" s="1"/>
  <c r="A20" i="3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C25" i="2" l="1"/>
  <c r="C20" i="2"/>
  <c r="A20" i="2" l="1"/>
  <c r="A21" i="2" s="1"/>
  <c r="A22" i="2" s="1"/>
  <c r="A23" i="2" s="1"/>
  <c r="A24" i="2" s="1"/>
  <c r="C21" i="2"/>
  <c r="A19" i="2"/>
  <c r="C17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C18" i="2"/>
  <c r="C28" i="1" l="1"/>
  <c r="C33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10" i="1"/>
  <c r="A11" i="1" s="1"/>
  <c r="A3" i="1"/>
  <c r="A4" i="1" s="1"/>
  <c r="A5" i="1" s="1"/>
  <c r="A6" i="1" s="1"/>
  <c r="A7" i="1" s="1"/>
  <c r="A8" i="1" s="1"/>
  <c r="A9" i="1" s="1"/>
  <c r="C24" i="1" l="1"/>
</calcChain>
</file>

<file path=xl/sharedStrings.xml><?xml version="1.0" encoding="utf-8"?>
<sst xmlns="http://schemas.openxmlformats.org/spreadsheetml/2006/main" count="87" uniqueCount="66">
  <si>
    <t>Славська лікарня</t>
  </si>
  <si>
    <t>№п/п</t>
  </si>
  <si>
    <t>Разом</t>
  </si>
  <si>
    <t>Разом за 2 місяці квітень і травень</t>
  </si>
  <si>
    <t>Славське КВКП</t>
  </si>
  <si>
    <t>Фізичні особи</t>
  </si>
  <si>
    <t>ЦНАП кава</t>
  </si>
  <si>
    <t>Славський ЗЗСО</t>
  </si>
  <si>
    <t>Тухлянський ОНЗЗСО гімназія</t>
  </si>
  <si>
    <t xml:space="preserve">Лавочненський ЗЗСО №2 </t>
  </si>
  <si>
    <t>Волосянківський ЗЗСО</t>
  </si>
  <si>
    <t>Лавочненський ЗЗСО№ 1</t>
  </si>
  <si>
    <t>Ялинкуватський ЗЗСО</t>
  </si>
  <si>
    <t>Хітарський ЗЗСО</t>
  </si>
  <si>
    <t>Тернавський ЗЗСО</t>
  </si>
  <si>
    <t>Головецький ЗЗСО</t>
  </si>
  <si>
    <t>Опорецький ЗЗСО</t>
  </si>
  <si>
    <t>Школа мистецтв</t>
  </si>
  <si>
    <t>Хащованський ЗЗСО</t>
  </si>
  <si>
    <t>ЦНСП Славської С/р (соцгарантії)</t>
  </si>
  <si>
    <t>КЗ "Центр культури та дозвілля"</t>
  </si>
  <si>
    <t>Либохорівський ЗЗСО</t>
  </si>
  <si>
    <t>ЗДО Славське Золотий ключик</t>
  </si>
  <si>
    <t>Бібліотеки Славської ТГ</t>
  </si>
  <si>
    <t>ЗДО с.Тухля</t>
  </si>
  <si>
    <t>Пшонецький ЗЗСО</t>
  </si>
  <si>
    <t>Нижньорожанківський ЗЗСО</t>
  </si>
  <si>
    <t>КДЮСШ селище Славсько</t>
  </si>
  <si>
    <t>Кальненський ЗЗСО</t>
  </si>
  <si>
    <t>Решітський ЗЗСО</t>
  </si>
  <si>
    <t>Працівники Славської селищної  ради</t>
  </si>
  <si>
    <t>КП" Громадське господарство"</t>
  </si>
  <si>
    <t xml:space="preserve">Турніри спортивні </t>
  </si>
  <si>
    <t>ЗЗСО, садки, культура,музична,бібліотеки</t>
  </si>
  <si>
    <t>ЗДАНО РАЗОМ за 2 місяці квітень і травень</t>
  </si>
  <si>
    <t>Сласько</t>
  </si>
  <si>
    <t>Хащованя</t>
  </si>
  <si>
    <t>Либохора</t>
  </si>
  <si>
    <t>Волосянка</t>
  </si>
  <si>
    <t>Решітка</t>
  </si>
  <si>
    <t>Тухля</t>
  </si>
  <si>
    <t>Кальне</t>
  </si>
  <si>
    <t>Лавочне 1</t>
  </si>
  <si>
    <t xml:space="preserve">Лавочне 2 </t>
  </si>
  <si>
    <t>Опорець</t>
  </si>
  <si>
    <t>Народні доми</t>
  </si>
  <si>
    <t>Бібліотеки</t>
  </si>
  <si>
    <t>КДЮСш</t>
  </si>
  <si>
    <t>ЗДО Славське</t>
  </si>
  <si>
    <t>ЗДО Тухля</t>
  </si>
  <si>
    <t>Разом за 2 місяці червень і липень</t>
  </si>
  <si>
    <t>ЗЗСО, садки, культура,музична,</t>
  </si>
  <si>
    <t>Ясон Хаборджанія</t>
  </si>
  <si>
    <t>Турніри спортивні КЗ Розвиток Футболу</t>
  </si>
  <si>
    <t>КЗ Гори Вражень</t>
  </si>
  <si>
    <t>РАЗОМ</t>
  </si>
  <si>
    <t>Разом за 2 місяці серпень і вересень</t>
  </si>
  <si>
    <t>Ярмарки пров у школі</t>
  </si>
  <si>
    <t>Головецько</t>
  </si>
  <si>
    <t>Пшонець</t>
  </si>
  <si>
    <t>Тернавка</t>
  </si>
  <si>
    <t>Хітар</t>
  </si>
  <si>
    <t>КП Громадське господарство</t>
  </si>
  <si>
    <t>Громада с.Тухля</t>
  </si>
  <si>
    <t>ЗЗСО, садки, культура,</t>
  </si>
  <si>
    <t>ЗДО "Золотий ключик" Славське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</si>
</sst>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0" borderId="4" xfId="1" applyFont="1" applyBorder="1" applyAlignment="1">
      <alignment wrapText="1"/>
    </xf>
    <xf numFmtId="0" fontId="1" fillId="0" borderId="7" xfId="1" applyBorder="1"/>
    <xf numFmtId="0" fontId="2" fillId="0" borderId="8" xfId="1" applyFont="1" applyBorder="1" applyAlignment="1">
      <alignment wrapText="1"/>
    </xf>
    <xf numFmtId="0" fontId="0" fillId="0" borderId="4" xfId="1" applyFont="1" applyFill="1" applyBorder="1"/>
    <xf numFmtId="0" fontId="2" fillId="0" borderId="1" xfId="0" applyFont="1" applyFill="1" applyBorder="1"/>
    <xf numFmtId="0" fontId="0" fillId="0" borderId="4" xfId="1" applyFont="1" applyBorder="1"/>
    <xf numFmtId="0" fontId="0" fillId="0" borderId="5" xfId="1" applyFont="1" applyBorder="1"/>
    <xf numFmtId="0" fontId="0" fillId="0" borderId="6" xfId="1" applyFont="1" applyBorder="1"/>
    <xf numFmtId="0" fontId="0" fillId="0" borderId="7" xfId="1" applyFont="1" applyBorder="1"/>
    <xf numFmtId="0" fontId="0" fillId="0" borderId="8" xfId="1" applyFont="1" applyBorder="1"/>
    <xf numFmtId="0" fontId="0" fillId="0" borderId="3" xfId="1" applyFont="1" applyFill="1" applyBorder="1" applyAlignment="1">
      <alignment wrapText="1"/>
    </xf>
    <xf numFmtId="0" fontId="0" fillId="0" borderId="3" xfId="0" applyBorder="1"/>
    <xf numFmtId="0" fontId="0" fillId="0" borderId="3" xfId="0" applyFill="1" applyBorder="1"/>
    <xf numFmtId="0" fontId="3" fillId="0" borderId="2" xfId="0" applyFont="1" applyBorder="1"/>
    <xf numFmtId="0" fontId="0" fillId="0" borderId="9" xfId="0" applyBorder="1"/>
    <xf numFmtId="0" fontId="2" fillId="0" borderId="9" xfId="0" applyFont="1" applyBorder="1"/>
    <xf numFmtId="0" fontId="4" fillId="0" borderId="1" xfId="1" applyFont="1" applyFill="1" applyBorder="1"/>
    <xf numFmtId="0" fontId="4" fillId="0" borderId="1" xfId="0" applyFont="1" applyBorder="1"/>
    <xf numFmtId="0" fontId="2" fillId="0" borderId="10" xfId="1" applyFont="1" applyBorder="1" applyAlignment="1">
      <alignment wrapText="1"/>
    </xf>
    <xf numFmtId="0" fontId="1" fillId="0" borderId="6" xfId="1" applyBorder="1"/>
    <xf numFmtId="0" fontId="1" fillId="0" borderId="8" xfId="1" applyBorder="1"/>
    <xf numFmtId="0" fontId="1" fillId="0" borderId="1" xfId="1" applyBorder="1"/>
    <xf numFmtId="0" fontId="0" fillId="0" borderId="1" xfId="0" applyFill="1" applyBorder="1"/>
    <xf numFmtId="0" fontId="0" fillId="0" borderId="1" xfId="1" applyFont="1" applyFill="1" applyBorder="1"/>
    <xf numFmtId="0" fontId="1" fillId="0" borderId="9" xfId="1" applyFill="1" applyBorder="1"/>
    <xf numFmtId="0" fontId="2" fillId="0" borderId="11" xfId="0" applyFont="1" applyBorder="1"/>
    <xf numFmtId="0" fontId="2" fillId="0" borderId="12" xfId="1" applyFont="1" applyFill="1" applyBorder="1"/>
    <xf numFmtId="0" fontId="2" fillId="0" borderId="2" xfId="0" applyFont="1" applyBorder="1"/>
    <xf numFmtId="0" fontId="0" fillId="0" borderId="13" xfId="1" applyFont="1" applyBorder="1"/>
    <xf numFmtId="0" fontId="1" fillId="0" borderId="9" xfId="1" applyBorder="1"/>
    <xf numFmtId="0" fontId="0" fillId="0" borderId="14" xfId="0" applyBorder="1"/>
    <xf numFmtId="0" fontId="3" fillId="0" borderId="14" xfId="0" applyFont="1" applyBorder="1"/>
    <xf numFmtId="0" fontId="1" fillId="0" borderId="14" xfId="1" applyBorder="1"/>
    <xf numFmtId="0" fontId="0" fillId="0" borderId="15" xfId="0" applyBorder="1"/>
    <xf numFmtId="0" fontId="2" fillId="0" borderId="6" xfId="1" applyFont="1" applyBorder="1"/>
    <xf numFmtId="0" fontId="2" fillId="0" borderId="16" xfId="1" applyFont="1" applyBorder="1"/>
    <xf numFmtId="0" fontId="2" fillId="0" borderId="4" xfId="0" applyFont="1" applyBorder="1" applyAlignment="1">
      <alignment wrapText="1"/>
    </xf>
    <xf numFmtId="0" fontId="1" fillId="0" borderId="4" xfId="1" applyBorder="1"/>
    <xf numFmtId="0" fontId="1" fillId="0" borderId="17" xfId="1" applyBorder="1"/>
    <xf numFmtId="0" fontId="2" fillId="0" borderId="18" xfId="1" applyFont="1" applyBorder="1"/>
    <xf numFmtId="0" fontId="1" fillId="0" borderId="19" xfId="1" applyBorder="1"/>
    <xf numFmtId="0" fontId="0" fillId="0" borderId="4" xfId="0" applyBorder="1"/>
    <xf numFmtId="0" fontId="2" fillId="0" borderId="6" xfId="0" applyFont="1" applyBorder="1"/>
    <xf numFmtId="0" fontId="0" fillId="0" borderId="20" xfId="0" applyBorder="1"/>
    <xf numFmtId="0" fontId="1" fillId="0" borderId="20" xfId="1" applyBorder="1"/>
    <xf numFmtId="0" fontId="1" fillId="0" borderId="21" xfId="1" applyBorder="1"/>
    <xf numFmtId="0" fontId="2" fillId="0" borderId="22" xfId="0" applyFont="1" applyBorder="1"/>
    <xf numFmtId="0" fontId="0" fillId="0" borderId="0" xfId="1" applyFont="1" applyFill="1" applyBorder="1"/>
    <xf numFmtId="0" fontId="0" fillId="0" borderId="21" xfId="1" applyFont="1" applyBorder="1"/>
    <xf numFmtId="0" fontId="2" fillId="0" borderId="7" xfId="1" applyFont="1" applyBorder="1"/>
    <xf numFmtId="0" fontId="2" fillId="0" borderId="15" xfId="1" applyFont="1" applyFill="1" applyBorder="1"/>
    <xf numFmtId="0" fontId="2" fillId="0" borderId="20" xfId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9" workbookViewId="0">
      <selection activeCell="H33" sqref="H33"/>
    </sheetView>
  </sheetViews>
  <sheetFormatPr defaultRowHeight="14.4" x14ac:dyDescent="0.3"/>
  <cols>
    <col min="1" max="1" width="6.21875" customWidth="1"/>
    <col min="2" max="2" width="53.109375" customWidth="1"/>
    <col min="3" max="3" width="15.21875" customWidth="1"/>
  </cols>
  <sheetData>
    <row r="1" spans="1:3" ht="43.2" x14ac:dyDescent="0.3">
      <c r="A1" s="2" t="s">
        <v>1</v>
      </c>
      <c r="B1" s="5" t="s">
        <v>33</v>
      </c>
      <c r="C1" s="3" t="s">
        <v>3</v>
      </c>
    </row>
    <row r="2" spans="1:3" x14ac:dyDescent="0.3">
      <c r="A2" s="1">
        <v>1</v>
      </c>
      <c r="B2" s="10" t="s">
        <v>7</v>
      </c>
      <c r="C2" s="1">
        <v>136046</v>
      </c>
    </row>
    <row r="3" spans="1:3" ht="15" thickBot="1" x14ac:dyDescent="0.35">
      <c r="A3" s="1">
        <f>A2+1</f>
        <v>2</v>
      </c>
      <c r="B3" s="11" t="s">
        <v>8</v>
      </c>
      <c r="C3" s="1">
        <v>132050</v>
      </c>
    </row>
    <row r="4" spans="1:3" ht="15" thickBot="1" x14ac:dyDescent="0.35">
      <c r="A4" s="1">
        <f t="shared" ref="A4:A23" si="0">A3+1</f>
        <v>3</v>
      </c>
      <c r="B4" s="12" t="s">
        <v>9</v>
      </c>
      <c r="C4" s="1">
        <v>50300</v>
      </c>
    </row>
    <row r="5" spans="1:3" ht="15" thickBot="1" x14ac:dyDescent="0.35">
      <c r="A5" s="1">
        <f t="shared" si="0"/>
        <v>4</v>
      </c>
      <c r="B5" s="12" t="s">
        <v>10</v>
      </c>
      <c r="C5" s="1">
        <v>47695</v>
      </c>
    </row>
    <row r="6" spans="1:3" ht="15" thickBot="1" x14ac:dyDescent="0.35">
      <c r="A6" s="1">
        <f t="shared" si="0"/>
        <v>5</v>
      </c>
      <c r="B6" s="12" t="s">
        <v>11</v>
      </c>
      <c r="C6" s="1">
        <v>41700</v>
      </c>
    </row>
    <row r="7" spans="1:3" ht="15" thickBot="1" x14ac:dyDescent="0.35">
      <c r="A7" s="1">
        <f t="shared" si="0"/>
        <v>6</v>
      </c>
      <c r="B7" s="12" t="s">
        <v>12</v>
      </c>
      <c r="C7" s="1">
        <v>39211</v>
      </c>
    </row>
    <row r="8" spans="1:3" ht="15" thickBot="1" x14ac:dyDescent="0.35">
      <c r="A8" s="1">
        <f t="shared" si="0"/>
        <v>7</v>
      </c>
      <c r="B8" s="12" t="s">
        <v>13</v>
      </c>
      <c r="C8" s="1">
        <v>37715</v>
      </c>
    </row>
    <row r="9" spans="1:3" ht="15" thickBot="1" x14ac:dyDescent="0.35">
      <c r="A9" s="1">
        <f t="shared" si="0"/>
        <v>8</v>
      </c>
      <c r="B9" s="12" t="s">
        <v>14</v>
      </c>
      <c r="C9" s="1">
        <v>37120</v>
      </c>
    </row>
    <row r="10" spans="1:3" ht="15" thickBot="1" x14ac:dyDescent="0.35">
      <c r="A10" s="1">
        <f t="shared" si="0"/>
        <v>9</v>
      </c>
      <c r="B10" s="12" t="s">
        <v>15</v>
      </c>
      <c r="C10" s="1">
        <v>36155</v>
      </c>
    </row>
    <row r="11" spans="1:3" ht="15" thickBot="1" x14ac:dyDescent="0.35">
      <c r="A11" s="1">
        <f t="shared" si="0"/>
        <v>10</v>
      </c>
      <c r="B11" s="12" t="s">
        <v>16</v>
      </c>
      <c r="C11" s="1">
        <v>35080</v>
      </c>
    </row>
    <row r="12" spans="1:3" ht="15" thickBot="1" x14ac:dyDescent="0.35">
      <c r="A12" s="1">
        <f t="shared" si="0"/>
        <v>11</v>
      </c>
      <c r="B12" s="12" t="s">
        <v>17</v>
      </c>
      <c r="C12" s="1">
        <v>24680</v>
      </c>
    </row>
    <row r="13" spans="1:3" ht="15" thickBot="1" x14ac:dyDescent="0.35">
      <c r="A13" s="1">
        <f t="shared" si="0"/>
        <v>12</v>
      </c>
      <c r="B13" s="12" t="s">
        <v>18</v>
      </c>
      <c r="C13" s="1">
        <v>22200</v>
      </c>
    </row>
    <row r="14" spans="1:3" ht="15" thickBot="1" x14ac:dyDescent="0.35">
      <c r="A14" s="1">
        <f t="shared" si="0"/>
        <v>13</v>
      </c>
      <c r="B14" s="12" t="s">
        <v>20</v>
      </c>
      <c r="C14" s="1">
        <v>12600</v>
      </c>
    </row>
    <row r="15" spans="1:3" ht="15" thickBot="1" x14ac:dyDescent="0.35">
      <c r="A15" s="1">
        <f t="shared" si="0"/>
        <v>14</v>
      </c>
      <c r="B15" s="12" t="s">
        <v>21</v>
      </c>
      <c r="C15" s="1">
        <v>10000</v>
      </c>
    </row>
    <row r="16" spans="1:3" ht="15" thickBot="1" x14ac:dyDescent="0.35">
      <c r="A16" s="1">
        <f t="shared" si="0"/>
        <v>15</v>
      </c>
      <c r="B16" s="12" t="s">
        <v>22</v>
      </c>
      <c r="C16" s="1">
        <v>9750</v>
      </c>
    </row>
    <row r="17" spans="1:6" ht="15" thickBot="1" x14ac:dyDescent="0.35">
      <c r="A17" s="1">
        <f t="shared" si="0"/>
        <v>16</v>
      </c>
      <c r="B17" s="12" t="s">
        <v>23</v>
      </c>
      <c r="C17" s="1">
        <v>8600</v>
      </c>
    </row>
    <row r="18" spans="1:6" ht="15" thickBot="1" x14ac:dyDescent="0.35">
      <c r="A18" s="1">
        <f t="shared" si="0"/>
        <v>17</v>
      </c>
      <c r="B18" s="13" t="s">
        <v>24</v>
      </c>
      <c r="C18" s="1">
        <v>7200</v>
      </c>
    </row>
    <row r="19" spans="1:6" x14ac:dyDescent="0.3">
      <c r="A19" s="1">
        <f t="shared" si="0"/>
        <v>18</v>
      </c>
      <c r="B19" s="13" t="s">
        <v>25</v>
      </c>
      <c r="C19" s="1">
        <v>6000</v>
      </c>
    </row>
    <row r="20" spans="1:6" x14ac:dyDescent="0.3">
      <c r="A20" s="1">
        <f t="shared" si="0"/>
        <v>19</v>
      </c>
      <c r="B20" s="14" t="s">
        <v>26</v>
      </c>
      <c r="C20" s="1">
        <v>5580</v>
      </c>
    </row>
    <row r="21" spans="1:6" x14ac:dyDescent="0.3">
      <c r="A21" s="1">
        <f t="shared" si="0"/>
        <v>20</v>
      </c>
      <c r="B21" s="14" t="s">
        <v>27</v>
      </c>
      <c r="C21" s="1">
        <v>4000</v>
      </c>
    </row>
    <row r="22" spans="1:6" x14ac:dyDescent="0.3">
      <c r="A22" s="1">
        <f t="shared" si="0"/>
        <v>21</v>
      </c>
      <c r="B22" s="14" t="s">
        <v>28</v>
      </c>
      <c r="C22" s="1">
        <v>3400</v>
      </c>
    </row>
    <row r="23" spans="1:6" x14ac:dyDescent="0.3">
      <c r="A23" s="1">
        <f t="shared" si="0"/>
        <v>22</v>
      </c>
      <c r="B23" s="14" t="s">
        <v>29</v>
      </c>
      <c r="C23" s="1">
        <v>1500</v>
      </c>
    </row>
    <row r="24" spans="1:6" x14ac:dyDescent="0.3">
      <c r="A24" s="2"/>
      <c r="B24" s="7" t="s">
        <v>2</v>
      </c>
      <c r="C24" s="2">
        <f>SUM(C2:C23)</f>
        <v>708582</v>
      </c>
      <c r="F24" s="4"/>
    </row>
    <row r="25" spans="1:6" x14ac:dyDescent="0.3">
      <c r="A25" s="1"/>
      <c r="B25" s="8" t="s">
        <v>30</v>
      </c>
      <c r="C25" s="2">
        <v>228063</v>
      </c>
    </row>
    <row r="26" spans="1:6" ht="26.4" customHeight="1" x14ac:dyDescent="0.3">
      <c r="A26" s="1"/>
      <c r="B26" s="15" t="s">
        <v>31</v>
      </c>
      <c r="C26" s="9">
        <v>48500</v>
      </c>
    </row>
    <row r="27" spans="1:6" x14ac:dyDescent="0.3">
      <c r="A27" s="1"/>
      <c r="B27" s="16" t="s">
        <v>4</v>
      </c>
      <c r="C27" s="2">
        <v>8000</v>
      </c>
    </row>
    <row r="28" spans="1:6" x14ac:dyDescent="0.3">
      <c r="A28" s="1"/>
      <c r="B28" s="16" t="s">
        <v>5</v>
      </c>
      <c r="C28" s="2">
        <f>50000+1000+39950+46464+35000</f>
        <v>172414</v>
      </c>
    </row>
    <row r="29" spans="1:6" x14ac:dyDescent="0.3">
      <c r="A29" s="1"/>
      <c r="B29" s="17" t="s">
        <v>32</v>
      </c>
      <c r="C29" s="9">
        <v>12500</v>
      </c>
    </row>
    <row r="30" spans="1:6" ht="15" thickBot="1" x14ac:dyDescent="0.35">
      <c r="A30" s="1"/>
      <c r="B30" s="17" t="s">
        <v>6</v>
      </c>
      <c r="C30" s="9">
        <v>1550</v>
      </c>
    </row>
    <row r="31" spans="1:6" ht="15" thickBot="1" x14ac:dyDescent="0.35">
      <c r="A31" s="1"/>
      <c r="B31" s="18" t="s">
        <v>19</v>
      </c>
      <c r="C31" s="2">
        <v>36900</v>
      </c>
    </row>
    <row r="32" spans="1:6" x14ac:dyDescent="0.3">
      <c r="A32" s="19"/>
      <c r="B32" s="6" t="s">
        <v>0</v>
      </c>
      <c r="C32" s="20">
        <v>30000</v>
      </c>
    </row>
    <row r="33" spans="1:3" ht="30" customHeight="1" x14ac:dyDescent="0.3">
      <c r="A33" s="1"/>
      <c r="B33" s="21" t="s">
        <v>34</v>
      </c>
      <c r="C33" s="22">
        <f>SUM(C24:C32)</f>
        <v>1246509</v>
      </c>
    </row>
  </sheetData>
  <autoFilter ref="A1:B2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BreakPreview" zoomScale="60" zoomScaleNormal="100" workbookViewId="0">
      <selection activeCell="F30" sqref="F30"/>
    </sheetView>
  </sheetViews>
  <sheetFormatPr defaultRowHeight="14.4" x14ac:dyDescent="0.3"/>
  <cols>
    <col min="2" max="2" width="36.6640625" customWidth="1"/>
    <col min="3" max="3" width="15.44140625" customWidth="1"/>
  </cols>
  <sheetData>
    <row r="1" spans="1:3" ht="61.8" customHeight="1" thickBot="1" x14ac:dyDescent="0.35">
      <c r="A1" s="1"/>
      <c r="B1" s="23" t="s">
        <v>51</v>
      </c>
      <c r="C1" s="3" t="s">
        <v>50</v>
      </c>
    </row>
    <row r="2" spans="1:3" ht="15" thickBot="1" x14ac:dyDescent="0.35">
      <c r="A2" s="1">
        <v>1</v>
      </c>
      <c r="B2" s="24" t="s">
        <v>35</v>
      </c>
      <c r="C2" s="26">
        <v>48770</v>
      </c>
    </row>
    <row r="3" spans="1:3" ht="15" thickBot="1" x14ac:dyDescent="0.35">
      <c r="A3" s="1">
        <f>A2+1</f>
        <v>2</v>
      </c>
      <c r="B3" s="24" t="s">
        <v>36</v>
      </c>
      <c r="C3" s="26">
        <v>5300</v>
      </c>
    </row>
    <row r="4" spans="1:3" ht="15" thickBot="1" x14ac:dyDescent="0.35">
      <c r="A4" s="1">
        <f t="shared" ref="A4:A15" si="0">A3+1</f>
        <v>3</v>
      </c>
      <c r="B4" s="24" t="s">
        <v>37</v>
      </c>
      <c r="C4" s="26">
        <v>11500</v>
      </c>
    </row>
    <row r="5" spans="1:3" ht="15" thickBot="1" x14ac:dyDescent="0.35">
      <c r="A5" s="1">
        <f t="shared" si="0"/>
        <v>4</v>
      </c>
      <c r="B5" s="24" t="s">
        <v>38</v>
      </c>
      <c r="C5" s="26">
        <v>13700</v>
      </c>
    </row>
    <row r="6" spans="1:3" ht="15" thickBot="1" x14ac:dyDescent="0.35">
      <c r="A6" s="1">
        <f t="shared" si="0"/>
        <v>5</v>
      </c>
      <c r="B6" s="24" t="s">
        <v>39</v>
      </c>
      <c r="C6" s="26">
        <v>1500</v>
      </c>
    </row>
    <row r="7" spans="1:3" ht="15" thickBot="1" x14ac:dyDescent="0.35">
      <c r="A7" s="1">
        <f t="shared" si="0"/>
        <v>6</v>
      </c>
      <c r="B7" s="24" t="s">
        <v>40</v>
      </c>
      <c r="C7" s="26">
        <v>63250</v>
      </c>
    </row>
    <row r="8" spans="1:3" ht="15" thickBot="1" x14ac:dyDescent="0.35">
      <c r="A8" s="1">
        <f t="shared" si="0"/>
        <v>7</v>
      </c>
      <c r="B8" s="24" t="s">
        <v>41</v>
      </c>
      <c r="C8" s="26">
        <v>1700</v>
      </c>
    </row>
    <row r="9" spans="1:3" ht="15" thickBot="1" x14ac:dyDescent="0.35">
      <c r="A9" s="1">
        <f t="shared" si="0"/>
        <v>8</v>
      </c>
      <c r="B9" s="24" t="s">
        <v>42</v>
      </c>
      <c r="C9" s="26">
        <v>13850</v>
      </c>
    </row>
    <row r="10" spans="1:3" ht="15" thickBot="1" x14ac:dyDescent="0.35">
      <c r="A10" s="1">
        <f t="shared" si="0"/>
        <v>9</v>
      </c>
      <c r="B10" s="24" t="s">
        <v>43</v>
      </c>
      <c r="C10" s="26">
        <v>20000</v>
      </c>
    </row>
    <row r="11" spans="1:3" ht="15" thickBot="1" x14ac:dyDescent="0.35">
      <c r="A11" s="1">
        <f t="shared" si="0"/>
        <v>10</v>
      </c>
      <c r="B11" s="24" t="s">
        <v>44</v>
      </c>
      <c r="C11" s="26">
        <v>10555</v>
      </c>
    </row>
    <row r="12" spans="1:3" x14ac:dyDescent="0.3">
      <c r="A12" s="1">
        <f t="shared" si="0"/>
        <v>11</v>
      </c>
      <c r="B12" s="6" t="s">
        <v>45</v>
      </c>
      <c r="C12" s="26">
        <v>5300</v>
      </c>
    </row>
    <row r="13" spans="1:3" x14ac:dyDescent="0.3">
      <c r="A13" s="1">
        <f t="shared" si="0"/>
        <v>12</v>
      </c>
      <c r="B13" s="25" t="s">
        <v>47</v>
      </c>
      <c r="C13" s="26">
        <v>3500</v>
      </c>
    </row>
    <row r="14" spans="1:3" x14ac:dyDescent="0.3">
      <c r="A14" s="1">
        <f t="shared" si="0"/>
        <v>13</v>
      </c>
      <c r="B14" s="25" t="s">
        <v>48</v>
      </c>
      <c r="C14" s="26">
        <v>8550</v>
      </c>
    </row>
    <row r="15" spans="1:3" x14ac:dyDescent="0.3">
      <c r="A15" s="1">
        <f t="shared" si="0"/>
        <v>14</v>
      </c>
      <c r="B15" s="25" t="s">
        <v>49</v>
      </c>
      <c r="C15" s="26">
        <v>9200</v>
      </c>
    </row>
    <row r="16" spans="1:3" ht="15" thickBot="1" x14ac:dyDescent="0.35">
      <c r="A16" s="19">
        <v>15</v>
      </c>
      <c r="B16" s="33" t="s">
        <v>46</v>
      </c>
      <c r="C16" s="34">
        <v>4700</v>
      </c>
    </row>
    <row r="17" spans="1:3" ht="15" thickBot="1" x14ac:dyDescent="0.35">
      <c r="A17" s="38"/>
      <c r="B17" s="39" t="s">
        <v>2</v>
      </c>
      <c r="C17" s="40">
        <f>SUM(C2:C16)</f>
        <v>221375</v>
      </c>
    </row>
    <row r="18" spans="1:3" x14ac:dyDescent="0.3">
      <c r="A18" s="35">
        <v>16</v>
      </c>
      <c r="B18" s="36" t="s">
        <v>19</v>
      </c>
      <c r="C18" s="37">
        <f>17000+17000</f>
        <v>34000</v>
      </c>
    </row>
    <row r="19" spans="1:3" x14ac:dyDescent="0.3">
      <c r="A19" s="1">
        <f>A18+1</f>
        <v>17</v>
      </c>
      <c r="B19" s="28" t="s">
        <v>30</v>
      </c>
      <c r="C19" s="1">
        <v>211531.75</v>
      </c>
    </row>
    <row r="20" spans="1:3" x14ac:dyDescent="0.3">
      <c r="A20" s="1">
        <f t="shared" ref="A20:A24" si="1">A19+1</f>
        <v>18</v>
      </c>
      <c r="B20" s="1" t="s">
        <v>5</v>
      </c>
      <c r="C20" s="1">
        <f>47560+50000+70000</f>
        <v>167560</v>
      </c>
    </row>
    <row r="21" spans="1:3" x14ac:dyDescent="0.3">
      <c r="A21" s="1">
        <f t="shared" si="1"/>
        <v>19</v>
      </c>
      <c r="B21" s="27" t="s">
        <v>53</v>
      </c>
      <c r="C21" s="1">
        <f>15900</f>
        <v>15900</v>
      </c>
    </row>
    <row r="22" spans="1:3" x14ac:dyDescent="0.3">
      <c r="A22" s="1">
        <f t="shared" si="1"/>
        <v>20</v>
      </c>
      <c r="B22" s="27" t="s">
        <v>54</v>
      </c>
      <c r="C22" s="1">
        <v>1500</v>
      </c>
    </row>
    <row r="23" spans="1:3" x14ac:dyDescent="0.3">
      <c r="A23" s="1">
        <f t="shared" si="1"/>
        <v>21</v>
      </c>
      <c r="B23" s="26" t="s">
        <v>0</v>
      </c>
      <c r="C23" s="1">
        <v>66000</v>
      </c>
    </row>
    <row r="24" spans="1:3" ht="15" thickBot="1" x14ac:dyDescent="0.35">
      <c r="A24" s="19">
        <f t="shared" si="1"/>
        <v>22</v>
      </c>
      <c r="B24" s="29" t="s">
        <v>52</v>
      </c>
      <c r="C24" s="19">
        <v>280000</v>
      </c>
    </row>
    <row r="25" spans="1:3" ht="15" thickBot="1" x14ac:dyDescent="0.35">
      <c r="A25" s="30"/>
      <c r="B25" s="31" t="s">
        <v>55</v>
      </c>
      <c r="C25" s="32">
        <f>C17+C19+C20+C21+C22+C23+C24</f>
        <v>963866.75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topLeftCell="A7" workbookViewId="0">
      <selection activeCell="H26" sqref="H26"/>
    </sheetView>
  </sheetViews>
  <sheetFormatPr defaultRowHeight="14.4" x14ac:dyDescent="0.3"/>
  <cols>
    <col min="2" max="2" width="39.109375" customWidth="1"/>
    <col min="3" max="3" width="19.88671875" customWidth="1"/>
    <col min="4" max="4" width="15.109375" customWidth="1"/>
  </cols>
  <sheetData>
    <row r="1" spans="1:4" ht="42" customHeight="1" thickBot="1" x14ac:dyDescent="0.35">
      <c r="A1" s="1"/>
      <c r="B1" s="23" t="s">
        <v>64</v>
      </c>
      <c r="C1" s="41" t="s">
        <v>56</v>
      </c>
      <c r="D1" s="3" t="s">
        <v>57</v>
      </c>
    </row>
    <row r="2" spans="1:4" ht="15" thickBot="1" x14ac:dyDescent="0.35">
      <c r="A2" s="1">
        <v>1</v>
      </c>
      <c r="B2" s="24" t="s">
        <v>35</v>
      </c>
      <c r="C2" s="42">
        <v>48485</v>
      </c>
      <c r="D2" s="26">
        <v>55517</v>
      </c>
    </row>
    <row r="3" spans="1:4" ht="15" thickBot="1" x14ac:dyDescent="0.35">
      <c r="A3" s="1">
        <f>A2+1</f>
        <v>2</v>
      </c>
      <c r="B3" s="24" t="s">
        <v>36</v>
      </c>
      <c r="C3" s="42">
        <v>4200</v>
      </c>
      <c r="D3" s="42">
        <v>8500</v>
      </c>
    </row>
    <row r="4" spans="1:4" ht="15" thickBot="1" x14ac:dyDescent="0.35">
      <c r="A4" s="1">
        <f t="shared" ref="A4:A13" si="0">A3+1</f>
        <v>3</v>
      </c>
      <c r="B4" s="49" t="s">
        <v>58</v>
      </c>
      <c r="C4" s="42">
        <f>6650+15700</f>
        <v>22350</v>
      </c>
      <c r="D4" s="1">
        <v>4500</v>
      </c>
    </row>
    <row r="5" spans="1:4" ht="15" thickBot="1" x14ac:dyDescent="0.35">
      <c r="A5" s="1">
        <f t="shared" si="0"/>
        <v>4</v>
      </c>
      <c r="B5" s="49" t="s">
        <v>59</v>
      </c>
      <c r="C5" s="42">
        <v>3000</v>
      </c>
      <c r="D5" s="1"/>
    </row>
    <row r="6" spans="1:4" ht="15" thickBot="1" x14ac:dyDescent="0.35">
      <c r="A6" s="1">
        <f t="shared" si="0"/>
        <v>5</v>
      </c>
      <c r="B6" s="49" t="s">
        <v>60</v>
      </c>
      <c r="C6" s="42">
        <f>5350+23940</f>
        <v>29290</v>
      </c>
      <c r="D6" s="1"/>
    </row>
    <row r="7" spans="1:4" ht="15" thickBot="1" x14ac:dyDescent="0.35">
      <c r="A7" s="1">
        <f t="shared" si="0"/>
        <v>6</v>
      </c>
      <c r="B7" s="49" t="s">
        <v>61</v>
      </c>
      <c r="C7" s="42">
        <v>6210</v>
      </c>
      <c r="D7" s="42">
        <v>13620</v>
      </c>
    </row>
    <row r="8" spans="1:4" ht="15" thickBot="1" x14ac:dyDescent="0.35">
      <c r="A8" s="1">
        <f t="shared" si="0"/>
        <v>7</v>
      </c>
      <c r="B8" s="24" t="s">
        <v>42</v>
      </c>
      <c r="C8" s="42">
        <v>27830</v>
      </c>
      <c r="D8" s="1">
        <v>18100</v>
      </c>
    </row>
    <row r="9" spans="1:4" ht="15" thickBot="1" x14ac:dyDescent="0.35">
      <c r="A9" s="1">
        <f t="shared" si="0"/>
        <v>8</v>
      </c>
      <c r="B9" s="24" t="s">
        <v>43</v>
      </c>
      <c r="C9" s="42">
        <v>24500</v>
      </c>
      <c r="D9" s="1"/>
    </row>
    <row r="10" spans="1:4" ht="15" thickBot="1" x14ac:dyDescent="0.35">
      <c r="A10" s="1">
        <f t="shared" si="0"/>
        <v>9</v>
      </c>
      <c r="B10" s="24" t="s">
        <v>44</v>
      </c>
      <c r="C10" s="42">
        <v>18817</v>
      </c>
      <c r="D10" s="1"/>
    </row>
    <row r="11" spans="1:4" x14ac:dyDescent="0.3">
      <c r="A11" s="1">
        <f t="shared" si="0"/>
        <v>10</v>
      </c>
      <c r="B11" s="6" t="s">
        <v>45</v>
      </c>
      <c r="C11" s="42">
        <v>9100</v>
      </c>
      <c r="D11" s="1"/>
    </row>
    <row r="12" spans="1:4" x14ac:dyDescent="0.3">
      <c r="A12" s="1">
        <f t="shared" si="0"/>
        <v>11</v>
      </c>
      <c r="B12" s="53" t="s">
        <v>65</v>
      </c>
      <c r="C12" s="42">
        <v>15500</v>
      </c>
      <c r="D12" s="1"/>
    </row>
    <row r="13" spans="1:4" x14ac:dyDescent="0.3">
      <c r="A13" s="1">
        <f t="shared" si="0"/>
        <v>12</v>
      </c>
      <c r="B13" s="50" t="s">
        <v>49</v>
      </c>
      <c r="C13" s="42">
        <v>18050</v>
      </c>
      <c r="D13" s="1">
        <v>7550</v>
      </c>
    </row>
    <row r="14" spans="1:4" x14ac:dyDescent="0.3">
      <c r="A14" s="1"/>
      <c r="B14" s="25"/>
      <c r="C14" s="42"/>
      <c r="D14" s="1"/>
    </row>
    <row r="15" spans="1:4" ht="15" thickBot="1" x14ac:dyDescent="0.35">
      <c r="A15" s="19"/>
      <c r="B15" s="33"/>
      <c r="C15" s="43"/>
      <c r="D15" s="19"/>
    </row>
    <row r="16" spans="1:4" ht="15" thickBot="1" x14ac:dyDescent="0.35">
      <c r="A16" s="38"/>
      <c r="B16" s="39" t="s">
        <v>2</v>
      </c>
      <c r="C16" s="44">
        <f>SUM(C2:C15)</f>
        <v>227332</v>
      </c>
      <c r="D16" s="56">
        <f>SUM(D2:D15)</f>
        <v>107787</v>
      </c>
    </row>
    <row r="17" spans="1:4" x14ac:dyDescent="0.3">
      <c r="A17" s="35">
        <v>13</v>
      </c>
      <c r="B17" s="36" t="s">
        <v>19</v>
      </c>
      <c r="C17" s="45">
        <v>34000</v>
      </c>
      <c r="D17" s="35"/>
    </row>
    <row r="18" spans="1:4" x14ac:dyDescent="0.3">
      <c r="A18" s="1">
        <f>A17+1</f>
        <v>14</v>
      </c>
      <c r="B18" s="28" t="s">
        <v>30</v>
      </c>
      <c r="C18" s="46">
        <v>190132</v>
      </c>
      <c r="D18" s="1"/>
    </row>
    <row r="19" spans="1:4" x14ac:dyDescent="0.3">
      <c r="A19" s="1">
        <f t="shared" ref="A19:A24" si="1">A18+1</f>
        <v>15</v>
      </c>
      <c r="B19" s="1" t="s">
        <v>5</v>
      </c>
      <c r="C19" s="46">
        <f>190000+50000</f>
        <v>240000</v>
      </c>
      <c r="D19" s="1"/>
    </row>
    <row r="20" spans="1:4" x14ac:dyDescent="0.3">
      <c r="A20" s="1">
        <f t="shared" si="1"/>
        <v>16</v>
      </c>
      <c r="B20" s="27" t="s">
        <v>53</v>
      </c>
      <c r="C20" s="46">
        <v>170000</v>
      </c>
      <c r="D20" s="1"/>
    </row>
    <row r="21" spans="1:4" x14ac:dyDescent="0.3">
      <c r="A21" s="1">
        <f t="shared" si="1"/>
        <v>17</v>
      </c>
      <c r="B21" s="26" t="s">
        <v>0</v>
      </c>
      <c r="C21" s="46">
        <v>27000</v>
      </c>
      <c r="D21" s="1"/>
    </row>
    <row r="22" spans="1:4" x14ac:dyDescent="0.3">
      <c r="A22" s="1">
        <f t="shared" si="1"/>
        <v>18</v>
      </c>
      <c r="B22" s="28" t="s">
        <v>62</v>
      </c>
      <c r="C22" s="1">
        <v>57525</v>
      </c>
      <c r="D22" s="1"/>
    </row>
    <row r="23" spans="1:4" x14ac:dyDescent="0.3">
      <c r="A23" s="1">
        <f t="shared" si="1"/>
        <v>19</v>
      </c>
      <c r="B23" s="28" t="s">
        <v>4</v>
      </c>
      <c r="C23" s="1">
        <v>20000</v>
      </c>
      <c r="D23" s="1"/>
    </row>
    <row r="24" spans="1:4" ht="15" thickBot="1" x14ac:dyDescent="0.35">
      <c r="A24" s="1">
        <f t="shared" si="1"/>
        <v>20</v>
      </c>
      <c r="B24" s="52" t="s">
        <v>63</v>
      </c>
      <c r="C24" s="1">
        <v>116400</v>
      </c>
      <c r="D24" s="1"/>
    </row>
    <row r="25" spans="1:4" ht="15" thickBot="1" x14ac:dyDescent="0.35">
      <c r="A25" s="1"/>
      <c r="B25" s="54" t="s">
        <v>2</v>
      </c>
      <c r="C25" s="19">
        <f>SUM(C17:C24)</f>
        <v>855057</v>
      </c>
      <c r="D25" s="19"/>
    </row>
    <row r="26" spans="1:4" ht="15" thickBot="1" x14ac:dyDescent="0.35">
      <c r="A26" s="51"/>
      <c r="B26" s="55" t="s">
        <v>55</v>
      </c>
      <c r="C26" s="47">
        <f>C16+C25</f>
        <v>1082389</v>
      </c>
      <c r="D26" s="4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квітень і травень </vt:lpstr>
      <vt:lpstr>червень і липень</vt:lpstr>
      <vt:lpstr>серпень і вересень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2024-10-18T08:15:52Z</dcterms:modified>
</cp:coreProperties>
</file>