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/>
  <bookViews>
    <workbookView xWindow="360" yWindow="0" windowWidth="5655" windowHeight="5865" tabRatio="781"/>
  </bookViews>
  <sheets>
    <sheet name="додаток5" sheetId="73" r:id="rId1"/>
  </sheets>
  <externalReferences>
    <externalReference r:id="rId2"/>
    <externalReference r:id="rId3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додаток5!$J$28:$J$379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додаток5!$11:$28</definedName>
    <definedName name="иори">#REF!</definedName>
    <definedName name="і">#REF!</definedName>
    <definedName name="область">#REF!</definedName>
    <definedName name="_xlnm.Print_Area" localSheetId="0">додаток5!$A$1:$G$379</definedName>
  </definedNames>
  <calcPr calcId="124519"/>
</workbook>
</file>

<file path=xl/calcChain.xml><?xml version="1.0" encoding="utf-8"?>
<calcChain xmlns="http://schemas.openxmlformats.org/spreadsheetml/2006/main">
  <c r="F27" i="73"/>
  <c r="F26" s="1"/>
  <c r="F24"/>
  <c r="F22"/>
  <c r="F20"/>
  <c r="F370"/>
  <c r="F369" s="1"/>
  <c r="F376" s="1"/>
  <c r="F41"/>
  <c r="F40" s="1"/>
  <c r="F47" s="1"/>
  <c r="J21"/>
  <c r="I21"/>
  <c r="H21"/>
  <c r="F15"/>
  <c r="F29" s="1"/>
  <c r="G163" l="1"/>
  <c r="G164"/>
  <c r="G165"/>
  <c r="G166"/>
  <c r="G321" l="1"/>
  <c r="J321" s="1"/>
  <c r="G304"/>
  <c r="J304" s="1"/>
  <c r="I300"/>
  <c r="I299"/>
  <c r="H300"/>
  <c r="H299"/>
  <c r="G179"/>
  <c r="J179" s="1"/>
  <c r="H319"/>
  <c r="H149"/>
  <c r="H157"/>
  <c r="G356"/>
  <c r="J356" s="1"/>
  <c r="G355"/>
  <c r="J355" s="1"/>
  <c r="G354"/>
  <c r="J354" s="1"/>
  <c r="G353"/>
  <c r="J353" s="1"/>
  <c r="G352"/>
  <c r="J352" s="1"/>
  <c r="G351"/>
  <c r="J351" s="1"/>
  <c r="G350"/>
  <c r="J350" s="1"/>
  <c r="G349"/>
  <c r="J349" s="1"/>
  <c r="G348"/>
  <c r="J348" s="1"/>
  <c r="G347"/>
  <c r="J347" s="1"/>
  <c r="G346"/>
  <c r="J346" s="1"/>
  <c r="G345"/>
  <c r="J345" s="1"/>
  <c r="G344"/>
  <c r="J344" s="1"/>
  <c r="G343"/>
  <c r="J343" s="1"/>
  <c r="G342"/>
  <c r="J342" s="1"/>
  <c r="G341"/>
  <c r="J341" s="1"/>
  <c r="G340"/>
  <c r="J340" s="1"/>
  <c r="G339"/>
  <c r="J339" s="1"/>
  <c r="G338"/>
  <c r="J338" s="1"/>
  <c r="G337"/>
  <c r="J337" s="1"/>
  <c r="G336"/>
  <c r="J336" s="1"/>
  <c r="G335"/>
  <c r="J335" s="1"/>
  <c r="G334"/>
  <c r="J334" s="1"/>
  <c r="G333"/>
  <c r="J333" s="1"/>
  <c r="G332"/>
  <c r="J332" s="1"/>
  <c r="G331"/>
  <c r="J331" s="1"/>
  <c r="G330"/>
  <c r="J330" s="1"/>
  <c r="G329"/>
  <c r="J329" s="1"/>
  <c r="G328"/>
  <c r="J328" s="1"/>
  <c r="G327"/>
  <c r="J327" s="1"/>
  <c r="G326"/>
  <c r="J326" s="1"/>
  <c r="G325"/>
  <c r="J325" s="1"/>
  <c r="G324"/>
  <c r="J324" s="1"/>
  <c r="G323"/>
  <c r="J323" s="1"/>
  <c r="G322"/>
  <c r="J322" s="1"/>
  <c r="G320"/>
  <c r="J320" s="1"/>
  <c r="G318"/>
  <c r="J318" s="1"/>
  <c r="G317"/>
  <c r="J317" s="1"/>
  <c r="G316"/>
  <c r="J316" s="1"/>
  <c r="G315"/>
  <c r="J315" s="1"/>
  <c r="G314"/>
  <c r="J314" s="1"/>
  <c r="G313"/>
  <c r="J313" s="1"/>
  <c r="G312"/>
  <c r="J312" s="1"/>
  <c r="G311"/>
  <c r="J311" s="1"/>
  <c r="G310"/>
  <c r="J310" s="1"/>
  <c r="G309"/>
  <c r="J309" s="1"/>
  <c r="G308"/>
  <c r="J308" s="1"/>
  <c r="G307"/>
  <c r="J307" s="1"/>
  <c r="G306"/>
  <c r="J306" s="1"/>
  <c r="G305"/>
  <c r="J305" s="1"/>
  <c r="G303"/>
  <c r="J303" s="1"/>
  <c r="G302"/>
  <c r="J302" s="1"/>
  <c r="G301"/>
  <c r="J301" s="1"/>
  <c r="G298"/>
  <c r="J298" s="1"/>
  <c r="G297"/>
  <c r="J297" s="1"/>
  <c r="G296"/>
  <c r="J296" s="1"/>
  <c r="G295"/>
  <c r="J295" s="1"/>
  <c r="G294"/>
  <c r="J294" s="1"/>
  <c r="G293"/>
  <c r="J293" s="1"/>
  <c r="G292"/>
  <c r="J292" s="1"/>
  <c r="G291"/>
  <c r="J291" s="1"/>
  <c r="G290"/>
  <c r="J290" s="1"/>
  <c r="G289"/>
  <c r="J289" s="1"/>
  <c r="G288"/>
  <c r="J288" s="1"/>
  <c r="G287"/>
  <c r="J287" s="1"/>
  <c r="G286"/>
  <c r="J286" s="1"/>
  <c r="G285"/>
  <c r="J285" s="1"/>
  <c r="G284"/>
  <c r="J284" s="1"/>
  <c r="G283"/>
  <c r="J283" s="1"/>
  <c r="G282"/>
  <c r="J282" s="1"/>
  <c r="G281"/>
  <c r="J281" s="1"/>
  <c r="G280"/>
  <c r="J280" s="1"/>
  <c r="G279"/>
  <c r="J279" s="1"/>
  <c r="G278"/>
  <c r="J278" s="1"/>
  <c r="G277"/>
  <c r="J277" s="1"/>
  <c r="G276"/>
  <c r="J276" s="1"/>
  <c r="G275"/>
  <c r="J275" s="1"/>
  <c r="G274"/>
  <c r="J274" s="1"/>
  <c r="G273"/>
  <c r="J273" s="1"/>
  <c r="G272"/>
  <c r="J272" s="1"/>
  <c r="G271"/>
  <c r="J271" s="1"/>
  <c r="G270"/>
  <c r="J270" s="1"/>
  <c r="G269"/>
  <c r="J269" s="1"/>
  <c r="G268"/>
  <c r="J268" s="1"/>
  <c r="G267"/>
  <c r="J267" s="1"/>
  <c r="G266"/>
  <c r="J266" s="1"/>
  <c r="G265"/>
  <c r="J265" s="1"/>
  <c r="G264"/>
  <c r="J264" s="1"/>
  <c r="G263"/>
  <c r="J263" s="1"/>
  <c r="G262"/>
  <c r="J262" s="1"/>
  <c r="G261"/>
  <c r="J261" s="1"/>
  <c r="G260"/>
  <c r="J260" s="1"/>
  <c r="G259"/>
  <c r="J259" s="1"/>
  <c r="G258"/>
  <c r="J258" s="1"/>
  <c r="G257"/>
  <c r="J257" s="1"/>
  <c r="G256"/>
  <c r="J256" s="1"/>
  <c r="G255"/>
  <c r="J255" s="1"/>
  <c r="G254"/>
  <c r="J254" s="1"/>
  <c r="G253"/>
  <c r="J253" s="1"/>
  <c r="G252"/>
  <c r="J252" s="1"/>
  <c r="G251"/>
  <c r="J251" s="1"/>
  <c r="G250"/>
  <c r="J250" s="1"/>
  <c r="G249"/>
  <c r="J249" s="1"/>
  <c r="G248"/>
  <c r="J248" s="1"/>
  <c r="G247"/>
  <c r="J247" s="1"/>
  <c r="G246"/>
  <c r="J246" s="1"/>
  <c r="G245"/>
  <c r="J245" s="1"/>
  <c r="G244"/>
  <c r="J244" s="1"/>
  <c r="G243"/>
  <c r="J243" s="1"/>
  <c r="G242"/>
  <c r="J242" s="1"/>
  <c r="G241"/>
  <c r="J241" s="1"/>
  <c r="G240"/>
  <c r="J240" s="1"/>
  <c r="G239"/>
  <c r="J239" s="1"/>
  <c r="G238"/>
  <c r="J238" s="1"/>
  <c r="G237"/>
  <c r="J237" s="1"/>
  <c r="G236"/>
  <c r="J236" s="1"/>
  <c r="G235"/>
  <c r="J235" s="1"/>
  <c r="G234"/>
  <c r="J234" s="1"/>
  <c r="G233"/>
  <c r="J233" s="1"/>
  <c r="G232"/>
  <c r="J232" s="1"/>
  <c r="G231"/>
  <c r="J231" s="1"/>
  <c r="G230"/>
  <c r="J230" s="1"/>
  <c r="G229"/>
  <c r="J229" s="1"/>
  <c r="G228"/>
  <c r="J228" s="1"/>
  <c r="G227"/>
  <c r="J227" s="1"/>
  <c r="G226"/>
  <c r="J226" s="1"/>
  <c r="G225"/>
  <c r="J225" s="1"/>
  <c r="G224"/>
  <c r="J224" s="1"/>
  <c r="G223"/>
  <c r="J223" s="1"/>
  <c r="G222"/>
  <c r="J222" s="1"/>
  <c r="G221"/>
  <c r="J221" s="1"/>
  <c r="G220"/>
  <c r="J220" s="1"/>
  <c r="G219"/>
  <c r="J219" s="1"/>
  <c r="G218"/>
  <c r="J218" s="1"/>
  <c r="G217"/>
  <c r="J217" s="1"/>
  <c r="G216"/>
  <c r="J216" s="1"/>
  <c r="G215"/>
  <c r="J215" s="1"/>
  <c r="G214"/>
  <c r="J214" s="1"/>
  <c r="G213"/>
  <c r="J213" s="1"/>
  <c r="G212"/>
  <c r="J212" s="1"/>
  <c r="G211"/>
  <c r="J211" s="1"/>
  <c r="G210"/>
  <c r="J210" s="1"/>
  <c r="G209"/>
  <c r="J209" s="1"/>
  <c r="G208"/>
  <c r="J208" s="1"/>
  <c r="G207"/>
  <c r="J207" s="1"/>
  <c r="G206"/>
  <c r="J206" s="1"/>
  <c r="G205"/>
  <c r="J205" s="1"/>
  <c r="G204"/>
  <c r="J204" s="1"/>
  <c r="G203"/>
  <c r="J203" s="1"/>
  <c r="G202"/>
  <c r="J202" s="1"/>
  <c r="G201"/>
  <c r="J201" s="1"/>
  <c r="G200"/>
  <c r="J200" s="1"/>
  <c r="G199"/>
  <c r="J199" s="1"/>
  <c r="G198"/>
  <c r="J198" s="1"/>
  <c r="G197"/>
  <c r="J197" s="1"/>
  <c r="G196"/>
  <c r="J196" s="1"/>
  <c r="G195"/>
  <c r="J195" s="1"/>
  <c r="G194"/>
  <c r="J194" s="1"/>
  <c r="G193"/>
  <c r="J193" s="1"/>
  <c r="G192"/>
  <c r="J192" s="1"/>
  <c r="G191"/>
  <c r="J191" s="1"/>
  <c r="G190"/>
  <c r="J190" s="1"/>
  <c r="G189"/>
  <c r="J189" s="1"/>
  <c r="G188"/>
  <c r="G187"/>
  <c r="J187" s="1"/>
  <c r="G186"/>
  <c r="J186" s="1"/>
  <c r="G185"/>
  <c r="J185" s="1"/>
  <c r="G184"/>
  <c r="J184" s="1"/>
  <c r="G183"/>
  <c r="J183" s="1"/>
  <c r="G182"/>
  <c r="J182" s="1"/>
  <c r="G181"/>
  <c r="J181" s="1"/>
  <c r="G180"/>
  <c r="J180" s="1"/>
  <c r="G178"/>
  <c r="J178" s="1"/>
  <c r="G177"/>
  <c r="J177" s="1"/>
  <c r="G176"/>
  <c r="J176" s="1"/>
  <c r="G175"/>
  <c r="J175" s="1"/>
  <c r="G174"/>
  <c r="J174" s="1"/>
  <c r="G173"/>
  <c r="J173" s="1"/>
  <c r="G172"/>
  <c r="J172" s="1"/>
  <c r="G171"/>
  <c r="J171" s="1"/>
  <c r="G170"/>
  <c r="J170" s="1"/>
  <c r="G169"/>
  <c r="J169" s="1"/>
  <c r="G168"/>
  <c r="J168" s="1"/>
  <c r="G167"/>
  <c r="J167" s="1"/>
  <c r="J166"/>
  <c r="J165"/>
  <c r="J164"/>
  <c r="J163"/>
  <c r="J162"/>
  <c r="J161"/>
  <c r="J160"/>
  <c r="G158"/>
  <c r="J158" s="1"/>
  <c r="G156"/>
  <c r="J156" s="1"/>
  <c r="G155"/>
  <c r="J155" s="1"/>
  <c r="G154"/>
  <c r="J154" s="1"/>
  <c r="G153"/>
  <c r="J153" s="1"/>
  <c r="G152"/>
  <c r="J152" s="1"/>
  <c r="G151"/>
  <c r="J151" s="1"/>
  <c r="G150"/>
  <c r="J150" s="1"/>
  <c r="G148"/>
  <c r="J148" s="1"/>
  <c r="G147"/>
  <c r="J147" s="1"/>
  <c r="G146"/>
  <c r="J146" s="1"/>
  <c r="G145"/>
  <c r="J145" s="1"/>
  <c r="G144"/>
  <c r="J144" s="1"/>
  <c r="G143"/>
  <c r="J143" s="1"/>
  <c r="G142"/>
  <c r="J142" s="1"/>
  <c r="G141"/>
  <c r="J141" s="1"/>
  <c r="G140"/>
  <c r="J140" s="1"/>
  <c r="G139"/>
  <c r="J139" s="1"/>
  <c r="G138"/>
  <c r="J138" s="1"/>
  <c r="G137"/>
  <c r="J137" s="1"/>
  <c r="G136"/>
  <c r="J136" s="1"/>
  <c r="G135"/>
  <c r="J135" s="1"/>
  <c r="G134"/>
  <c r="J134" s="1"/>
  <c r="G133"/>
  <c r="J133" s="1"/>
  <c r="G132"/>
  <c r="J132" s="1"/>
  <c r="G131"/>
  <c r="J131" s="1"/>
  <c r="G130"/>
  <c r="J130" s="1"/>
  <c r="G129"/>
  <c r="J129" s="1"/>
  <c r="G128"/>
  <c r="J128" s="1"/>
  <c r="G127"/>
  <c r="J127" s="1"/>
  <c r="G126"/>
  <c r="J126" s="1"/>
  <c r="G125"/>
  <c r="J125" s="1"/>
  <c r="G124"/>
  <c r="J124" s="1"/>
  <c r="G123"/>
  <c r="J123" s="1"/>
  <c r="G122"/>
  <c r="J122" s="1"/>
  <c r="G121"/>
  <c r="J121" s="1"/>
  <c r="G120"/>
  <c r="J120" s="1"/>
  <c r="G119"/>
  <c r="J119" s="1"/>
  <c r="G118"/>
  <c r="J118" s="1"/>
  <c r="G117"/>
  <c r="J117" s="1"/>
  <c r="G116"/>
  <c r="J116" s="1"/>
  <c r="G115"/>
  <c r="J115" s="1"/>
  <c r="G114"/>
  <c r="J114" s="1"/>
  <c r="G113"/>
  <c r="J113" s="1"/>
  <c r="G112"/>
  <c r="J112" s="1"/>
  <c r="G111"/>
  <c r="J111" s="1"/>
  <c r="G110"/>
  <c r="J110" s="1"/>
  <c r="G109"/>
  <c r="J109" s="1"/>
  <c r="G108"/>
  <c r="J108" s="1"/>
  <c r="G107"/>
  <c r="J107" s="1"/>
  <c r="G106"/>
  <c r="J106" s="1"/>
  <c r="G105"/>
  <c r="J105" s="1"/>
  <c r="G104"/>
  <c r="J104" s="1"/>
  <c r="G103"/>
  <c r="J103" s="1"/>
  <c r="G102"/>
  <c r="J102" s="1"/>
  <c r="G101"/>
  <c r="J101" s="1"/>
  <c r="G100"/>
  <c r="J100" s="1"/>
  <c r="G99"/>
  <c r="J99" s="1"/>
  <c r="G98"/>
  <c r="J98" s="1"/>
  <c r="G97"/>
  <c r="J97" s="1"/>
  <c r="G96"/>
  <c r="J96" s="1"/>
  <c r="G95"/>
  <c r="J95" s="1"/>
  <c r="G94"/>
  <c r="J94" s="1"/>
  <c r="G93"/>
  <c r="J93" s="1"/>
  <c r="G92"/>
  <c r="J92" s="1"/>
  <c r="G91"/>
  <c r="J91" s="1"/>
  <c r="G90"/>
  <c r="J90" s="1"/>
  <c r="G89"/>
  <c r="J89" s="1"/>
  <c r="G88"/>
  <c r="J88" s="1"/>
  <c r="G87"/>
  <c r="J87" s="1"/>
  <c r="G86"/>
  <c r="J86" s="1"/>
  <c r="G85"/>
  <c r="J85" s="1"/>
  <c r="G84"/>
  <c r="J84" s="1"/>
  <c r="G83"/>
  <c r="J83" s="1"/>
  <c r="G82"/>
  <c r="J82" s="1"/>
  <c r="G81"/>
  <c r="J81" s="1"/>
  <c r="G80"/>
  <c r="J80" s="1"/>
  <c r="G79"/>
  <c r="J79" s="1"/>
  <c r="G78"/>
  <c r="J78" s="1"/>
  <c r="G77"/>
  <c r="J77" s="1"/>
  <c r="G76"/>
  <c r="J76" s="1"/>
  <c r="G75"/>
  <c r="J75" s="1"/>
  <c r="G74"/>
  <c r="J74" s="1"/>
  <c r="G73"/>
  <c r="J73" s="1"/>
  <c r="G72"/>
  <c r="J72" s="1"/>
  <c r="G71"/>
  <c r="J71" s="1"/>
  <c r="G70"/>
  <c r="J70" s="1"/>
  <c r="G69"/>
  <c r="J69" s="1"/>
  <c r="G68"/>
  <c r="J68" s="1"/>
  <c r="G67"/>
  <c r="J67" s="1"/>
  <c r="G66"/>
  <c r="J66" s="1"/>
  <c r="G65"/>
  <c r="J65" s="1"/>
  <c r="G64"/>
  <c r="J64" s="1"/>
  <c r="G63"/>
  <c r="J63" s="1"/>
  <c r="G62"/>
  <c r="J62" s="1"/>
  <c r="G61"/>
  <c r="J61" s="1"/>
  <c r="G60"/>
  <c r="J60" s="1"/>
  <c r="G59"/>
  <c r="J59" s="1"/>
  <c r="G58"/>
  <c r="J58" s="1"/>
  <c r="G57"/>
  <c r="J57" s="1"/>
  <c r="G56"/>
  <c r="J56" s="1"/>
  <c r="G55"/>
  <c r="J55" s="1"/>
  <c r="G54"/>
  <c r="J54" s="1"/>
  <c r="G53"/>
  <c r="J53" s="1"/>
  <c r="G52"/>
  <c r="J52" s="1"/>
  <c r="J188"/>
  <c r="I149"/>
  <c r="I157"/>
  <c r="I319"/>
  <c r="G299" l="1"/>
  <c r="J299" s="1"/>
  <c r="G319"/>
  <c r="J319" s="1"/>
  <c r="G149"/>
  <c r="J149" s="1"/>
  <c r="G300"/>
  <c r="J300" s="1"/>
  <c r="G157"/>
  <c r="J157" s="1"/>
</calcChain>
</file>

<file path=xl/sharedStrings.xml><?xml version="1.0" encoding="utf-8"?>
<sst xmlns="http://schemas.openxmlformats.org/spreadsheetml/2006/main" count="805" uniqueCount="503">
  <si>
    <t>3035</t>
  </si>
  <si>
    <t>Контроль</t>
  </si>
  <si>
    <t>заг.ф</t>
  </si>
  <si>
    <t>090213</t>
  </si>
  <si>
    <t>на фінансування Програми проведення обласного конкурсу мікропроектів місцевого розвитку на 2012-2015 роки</t>
  </si>
  <si>
    <t>виготовлення проектно-кошторисної документації  під музейний комплекс депортованим українцям (м. Винники)</t>
  </si>
  <si>
    <t>1150</t>
  </si>
  <si>
    <t>0761 (080207)</t>
  </si>
  <si>
    <t>0762 (080208)</t>
  </si>
  <si>
    <t>0724 (080209)</t>
  </si>
  <si>
    <t>0740 (080704)</t>
  </si>
  <si>
    <t>0763 (081001)</t>
  </si>
  <si>
    <t>0763 (081009)</t>
  </si>
  <si>
    <t>0180 (250323)</t>
  </si>
  <si>
    <t>1070 (090212)</t>
  </si>
  <si>
    <t>1070 (090403)</t>
  </si>
  <si>
    <t>1040 (090700)</t>
  </si>
  <si>
    <t>1040 (091101)</t>
  </si>
  <si>
    <t>1040 (091108)</t>
  </si>
  <si>
    <t>1090 (091212)</t>
  </si>
  <si>
    <t xml:space="preserve">з них на: </t>
  </si>
  <si>
    <t>5022</t>
  </si>
  <si>
    <t>фінансування Програми реалізації мікропроектів у рамках проекту "Сприяння розвитку соціальної інфраструктури"</t>
  </si>
  <si>
    <t>Внески до статутного капіталу суб’єктів господарювання</t>
  </si>
  <si>
    <t>з них: на реалізацію програми "Забезпечення профілактики ВІЛ-інфекції, допомоги та лікування віл-інфікованих і хворих на СНІД на 2008 рік"</t>
  </si>
  <si>
    <t>з них: на відзначення 110-річчя Львівського академічного театру опери та балету ім. С. Крущельницької</t>
  </si>
  <si>
    <t>"Надання замісної ниркової терапії у Львівській області на 2008 рік"</t>
  </si>
  <si>
    <t>7340</t>
  </si>
  <si>
    <t>реалізацію обласної програми "Молодь Львівщини" на 2016-2020 роки</t>
  </si>
  <si>
    <t>надання фінансової підтримки комунальному підприємству "Підприємство автотранспортного обслуговування"</t>
  </si>
  <si>
    <t>будівництво, реконструкцію, ремонт і утримання автомобільних доріг, що належать до комунальної власності</t>
  </si>
  <si>
    <t>Проектування, реставрація та охорона пам"яток архітектури</t>
  </si>
  <si>
    <t>0490 (180409)</t>
  </si>
  <si>
    <t>7670</t>
  </si>
  <si>
    <t>7690</t>
  </si>
  <si>
    <t>у тому числі на реалізацію програм в галузі правоохоронної діяльності та забезпечення безпеки державного кордону в межах Львівської області</t>
  </si>
  <si>
    <t>0211140</t>
  </si>
  <si>
    <t>Підвищення кваліфікації, перепідготовка кадрів закладами післядипломної освіти</t>
  </si>
  <si>
    <t>3130</t>
  </si>
  <si>
    <t>Реалізація державної політики у молодіжній сфері</t>
  </si>
  <si>
    <t>3140</t>
  </si>
  <si>
    <t>0160 (250203)</t>
  </si>
  <si>
    <t>0191</t>
  </si>
  <si>
    <t>9800</t>
  </si>
  <si>
    <t>виконання заходів (підтримку сільських аматорських колективів-150 тис.грн.)</t>
  </si>
  <si>
    <t>090412</t>
  </si>
  <si>
    <t xml:space="preserve">Підготовка кадрів вищими навчальними закладами І і ІІ рівнів акредитації (коледжами, технікумами, училищами) </t>
  </si>
  <si>
    <t>4010</t>
  </si>
  <si>
    <t>Фінансова підтримка театрів</t>
  </si>
  <si>
    <t>Регіональна програма інформатизації "Електронна Львівщина" на 2018-2020 роки</t>
  </si>
  <si>
    <t>Обласна цільова програма фінансування підвищення кваліфікації</t>
  </si>
  <si>
    <t>Програма підтримки правоохоронних органів у Львівській області на 2018-2020 роки</t>
  </si>
  <si>
    <t>Всього спец</t>
  </si>
  <si>
    <t>Всього з ф</t>
  </si>
  <si>
    <t>Програма розвитку освіти Львівщини на 2017-2020 роки</t>
  </si>
  <si>
    <t>Інші програми та заходи у сфері охорони здоров’я</t>
  </si>
  <si>
    <t>Комплексна програма надання медичної допомоги мешканцям Львівської області на 2017-2020 роки, щодо:</t>
  </si>
  <si>
    <t>0763 (250380)</t>
  </si>
  <si>
    <t>щодо:</t>
  </si>
  <si>
    <t xml:space="preserve">надання медичної допомоги дорослому населенню (надання медичної допомоги учасникам АТО - 773 тис. грн, передача іншої субвенції міському бюджету м. Львова на медичну допомогу мешканцям міста - 600 тис. грн) </t>
  </si>
  <si>
    <t>розвиток служби екстреної медичної допомоги області (придбання 5 автомобілів швидкої медичної допомоги)</t>
  </si>
  <si>
    <t>співфінансування проектів міжнародної технічної допомоги</t>
  </si>
  <si>
    <t>0731 (150114)</t>
  </si>
  <si>
    <t>Субвенція на утримання об’єктів спільного користування чи ліквідацію негативних наслідків діяльності об’єктів спільного користування</t>
  </si>
  <si>
    <t>Програма компенсацій перевізникам за пільговий проїзд окремих категорій громадян автомобільним та залізничним транспортом у Львівській області на 2018-2020 роки</t>
  </si>
  <si>
    <t>Комплексна програма соціальної підтримки окремих категорій громадян Львівської області на 2018-2020 роки</t>
  </si>
  <si>
    <t>в частині:</t>
  </si>
  <si>
    <t>"Забезпечення дітей-інвалідів області життєво необхідними медичними препаратами замісної терапії на 2007-2011 роки"</t>
  </si>
  <si>
    <t>0617530</t>
  </si>
  <si>
    <t>0460</t>
  </si>
  <si>
    <t>0717530</t>
  </si>
  <si>
    <t>Інша економічна діяльність</t>
  </si>
  <si>
    <t>0133 (250406)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</si>
  <si>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</si>
  <si>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9770</t>
  </si>
  <si>
    <t>Інші субвенції з місцевого бюджету</t>
  </si>
  <si>
    <t>0910 (070303)</t>
  </si>
  <si>
    <t>1110</t>
  </si>
  <si>
    <t>Підготовка кадрів професійно-технічними закладами та іншими закладами освіти</t>
  </si>
  <si>
    <t>Підготовка кадрів вищими навчальними закладами І і ІІ рівнів акредитації (коледжами, технікумами, училищами)</t>
  </si>
  <si>
    <t>0942 (070602)</t>
  </si>
  <si>
    <t>1130</t>
  </si>
  <si>
    <t>Підготовка кадрів вищими навчальними закладами ІІІ і ІV рівнів акредитації (університетами, академіями, інститутами)</t>
  </si>
  <si>
    <t xml:space="preserve">Підвищення кваліфікації, перепідготовка кадрів  закладами післядипломної освіти </t>
  </si>
  <si>
    <t xml:space="preserve">Методичне забезпечення діяльності навчальних закладів </t>
  </si>
  <si>
    <t>3121</t>
  </si>
  <si>
    <t>Забезпечення діяльності бібліотек</t>
  </si>
  <si>
    <t>7300</t>
  </si>
  <si>
    <t>Будівництво та регіональний розвиток</t>
  </si>
  <si>
    <t>0921 (150110)</t>
  </si>
  <si>
    <t>Будівництво освітніх установ та закладів</t>
  </si>
  <si>
    <t>0320 (210120)</t>
  </si>
  <si>
    <t>8110</t>
  </si>
  <si>
    <t>0520 (240605)</t>
  </si>
  <si>
    <t>Природоохоронні заходи за рахунок цільових фондів</t>
  </si>
  <si>
    <t>7640</t>
  </si>
  <si>
    <t>Утримання закладів, що надають соціальні послуги дітям, які опинились у складних життєвих обставинах</t>
  </si>
  <si>
    <t>3112</t>
  </si>
  <si>
    <t>Заходи державної політики з питань дітей та їх соціального захисту</t>
  </si>
  <si>
    <t>Усього</t>
  </si>
  <si>
    <t>з них; для комунального підприємства Львівської обласної ради "Управління капітального будівництва"</t>
  </si>
  <si>
    <t>2090</t>
  </si>
  <si>
    <t>0921</t>
  </si>
  <si>
    <t>Програма розвитку мережі й утримання автомобільних доріг, організації та безпеки дорожнього руху на 2018-2020 роки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</si>
  <si>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</si>
  <si>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8070</t>
  </si>
  <si>
    <r>
      <t>Інші заходи у сфері зв</t>
    </r>
    <r>
      <rPr>
        <sz val="12"/>
        <rFont val="Arial"/>
        <family val="2"/>
        <charset val="204"/>
      </rPr>
      <t>´</t>
    </r>
    <r>
      <rPr>
        <sz val="12"/>
        <rFont val="Times New Roman CYR"/>
        <family val="1"/>
        <charset val="204"/>
      </rPr>
      <t>язку, телекомунікації та інформатики</t>
    </r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</si>
  <si>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</si>
  <si>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виплата обласної премії імені Героя України Степана Бандери</t>
  </si>
  <si>
    <t>з них: на проведення обласного конкурсу журналістики "Четверта влада"</t>
  </si>
  <si>
    <t>1917462</t>
  </si>
  <si>
    <t>7462</t>
  </si>
  <si>
    <t>Інші заходи у сфері соціального захисту і соціального забезпечення</t>
  </si>
  <si>
    <t>0712152</t>
  </si>
  <si>
    <t>2152</t>
  </si>
  <si>
    <r>
      <t>Інші заходи, пов</t>
    </r>
    <r>
      <rPr>
        <sz val="12"/>
        <rFont val="Arial"/>
        <family val="2"/>
        <charset val="204"/>
      </rPr>
      <t>´</t>
    </r>
    <r>
      <rPr>
        <sz val="12"/>
        <rFont val="Times New Roman"/>
        <family val="1"/>
        <charset val="204"/>
      </rPr>
      <t>язані з економічною діяльністю</t>
    </r>
  </si>
  <si>
    <t>Регіональна програма інформатизації "Електронна Львівщина" на 2018-2020 роки (п.5.2.2. "Придбання комп"ютерного обладнання і оргтехніки для забезпечення функціонування програмно-технічного комплексу " Клієнт казначейства - Казначейство" (системні блоки, монітори, сканери, захищені носії ключової інформації) та існуючих комп"ютерних систем")</t>
  </si>
  <si>
    <t>призначення  і виплати  соціальних виплат дітям, пасинкам, падчеркам військовослужбовців, добровольців, волонтерів, які загинули  під час участі в антитерористичній операції  або померли внаслідок поранення, контузії чи каліцтва, отриманих у зоні АТО, та Героїв   Небесної Сотні</t>
  </si>
  <si>
    <t>7693</t>
  </si>
  <si>
    <t>2818330</t>
  </si>
  <si>
    <t xml:space="preserve">Інша діяльність у сфері екології та охорони природних ресурсів </t>
  </si>
  <si>
    <t>0540 (200700)</t>
  </si>
  <si>
    <t>Інформаційно-методичне та просвітницьке забезпечення в галузі охорони здоров'я</t>
  </si>
  <si>
    <t>Проведення належної медико-соціальної експертизи (МСЕК)</t>
  </si>
  <si>
    <t>видатки за рахунок коштів субвенції з державного бюджету місцевим бюджетам на будівництво, реконструкцію, ремонт та утримання вулиць і доріг комунальної власності у населених пунктах</t>
  </si>
  <si>
    <t>видатки за рахунок коштів від надходжень збору за першу реєстрацію транспортних засобів</t>
  </si>
  <si>
    <t>у тому числі:</t>
  </si>
  <si>
    <t>Надання позашкільної освіти позашкільними закладами освіти, заходи із позашкільної роботи з дітьми</t>
  </si>
  <si>
    <t>1120</t>
  </si>
  <si>
    <t>1140</t>
  </si>
  <si>
    <t>програма по забезпеченню підготовки кадрів у здійсненні профілактичної роботи щодо протипожежного захисту</t>
  </si>
  <si>
    <t>0180 (250380)</t>
  </si>
  <si>
    <t>0490 (150101)</t>
  </si>
  <si>
    <t>0511 (200200)</t>
  </si>
  <si>
    <t>0829 (150201)</t>
  </si>
  <si>
    <t>0421 (160903)</t>
  </si>
  <si>
    <t>0520 (200600)</t>
  </si>
  <si>
    <t>0511 (240601)</t>
  </si>
  <si>
    <t>0456 (170703)</t>
  </si>
  <si>
    <t>0810 (130107)</t>
  </si>
  <si>
    <t>0810 (130203)</t>
  </si>
  <si>
    <t>0733 (080203)</t>
  </si>
  <si>
    <t>Санаторно-курортна допомога населенню</t>
  </si>
  <si>
    <t>Екстрена та швидка медична допомога населенню</t>
  </si>
  <si>
    <t>2120</t>
  </si>
  <si>
    <t>2144</t>
  </si>
  <si>
    <t>Централізовані заходи з лікування хворих на цукровий та нецукровий діабет</t>
  </si>
  <si>
    <t>7322</t>
  </si>
  <si>
    <t>Будівництво медичних установ та закладів</t>
  </si>
  <si>
    <t>9710</t>
  </si>
  <si>
    <t>9410</t>
  </si>
  <si>
    <t>7700</t>
  </si>
  <si>
    <t>0822 (110103)</t>
  </si>
  <si>
    <t>0824 (110202)</t>
  </si>
  <si>
    <t>0829 (110502)</t>
  </si>
  <si>
    <t>0421 (160904)</t>
  </si>
  <si>
    <t>0133 (250102)</t>
  </si>
  <si>
    <t>0180 (250326)</t>
  </si>
  <si>
    <t>0180 (250328)</t>
  </si>
  <si>
    <t>0180 (250330)</t>
  </si>
  <si>
    <t>з них на: проведення доплат колективу симфонічного оркестру Львівської обласної філармонії у зв'язку з наданням статусу академічного</t>
  </si>
  <si>
    <t>реалізацію програми вшанування національної пам'яті</t>
  </si>
  <si>
    <t>у тому числі: заходи присвяченні відзначенню 150-річчя із дня народження І. Франка</t>
  </si>
  <si>
    <t>Інші заходи, пов"язані з економічною діяльністю</t>
  </si>
  <si>
    <t>"Рання лабораторна діагностика випадків гострого коронарного синдрому"</t>
  </si>
  <si>
    <t>з них: на розвиток телемедичної мережі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</si>
  <si>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</si>
  <si>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 xml:space="preserve">Забезпечення обробки інформації з нарахування та виплати допомог і компенсацій </t>
  </si>
  <si>
    <t>Медико-соціальний захист дітей-сиріт і дітей, позбавлених батьківського піклування</t>
  </si>
  <si>
    <t>Створення банків крові та її компонентів</t>
  </si>
  <si>
    <t>реалізацію обласної цільової програми з підготовки та проведення в Україні фінальної частини чемпіонату Європи 2012 року з футболу (головне управління МВСУ у Львівській області - 1000 тис.грн., головне управління МНСУ у Львівській області - 900 тис.грн., управління СБУ у Львівській області - 500 тис.грн., військова частина 4114 управління Західного територіального командування ВВ МВСУ - 1100 тис.грн.)</t>
  </si>
  <si>
    <t>з них:проведення пошуку та впорядкування поховань жертв війни та політичних репресій</t>
  </si>
  <si>
    <t>з них на реалізацію Програми розвитку Львівської обласної контрольно-рятувальної служби туристично-спортивної спілки України</t>
  </si>
  <si>
    <t>Проектування, реставрація та охорона пам'яток архітектури</t>
  </si>
  <si>
    <t>програми дофінансування на конкурентних засадах мікропроектів щодо покращення якості життя вразливих груп населення області, що фінансуються з різних джерел</t>
  </si>
  <si>
    <t>у тому числі : реалізація програми з нагоди святкування 150-річчя із дня народження І. Франка</t>
  </si>
  <si>
    <t>"Високоспеціалізована офтальмологічна допомога хворим з патологією переднього та заднього відтинку ока"</t>
  </si>
  <si>
    <t>0913111</t>
  </si>
  <si>
    <t>0913112</t>
  </si>
  <si>
    <t>0917300</t>
  </si>
  <si>
    <t>0919250</t>
  </si>
  <si>
    <t>2130</t>
  </si>
  <si>
    <t>Спеціалізована амбулаторно-поліклінічна допомога населенню</t>
  </si>
  <si>
    <t xml:space="preserve">з них на: розвиток музейної справи </t>
  </si>
  <si>
    <t>0456 (170704)</t>
  </si>
  <si>
    <t>0180 (250324)</t>
  </si>
  <si>
    <t>4020</t>
  </si>
  <si>
    <t>4030</t>
  </si>
  <si>
    <t>4040</t>
  </si>
  <si>
    <t>4060</t>
  </si>
  <si>
    <t>4070</t>
  </si>
  <si>
    <t>4080</t>
  </si>
  <si>
    <t>Виплата  компенсації реабілітованим</t>
  </si>
  <si>
    <t>0490 (180410)</t>
  </si>
  <si>
    <t>2717693</t>
  </si>
  <si>
    <t>0460 (250404)</t>
  </si>
  <si>
    <t>Ліквідація іншого забруднення навколишнього природного середовища</t>
  </si>
  <si>
    <t>Заходи з медичного забезпечення на проведення фінальної частини турніру чемпіонату Європи з футболу в Україні у 2012 році</t>
  </si>
  <si>
    <t>0817300</t>
  </si>
  <si>
    <t>0813035</t>
  </si>
  <si>
    <t>0819720</t>
  </si>
  <si>
    <t>0819770</t>
  </si>
  <si>
    <t>Субвенція з місцевого бюджету на здійснення переданих видатків у сфері охорони здоров"я за рахунок коштів медичної субвенції</t>
  </si>
  <si>
    <t>180410</t>
  </si>
  <si>
    <t>в тому числі заходи по забезпеченню участі Львівщини у роботі міжнародних та національних презентаційних виставок, форумів</t>
  </si>
  <si>
    <t>Здійснення заходів в рамках проведення експерименту з розвитку автомобільних доріг загального користування в усіх областях та м. Києві, а також дорожньої інфраструктури у м. Києві</t>
  </si>
  <si>
    <t>0512 (240602)</t>
  </si>
  <si>
    <t>0540 (240604)</t>
  </si>
  <si>
    <t>8313</t>
  </si>
  <si>
    <t>7610</t>
  </si>
  <si>
    <t>0513 (240603)</t>
  </si>
  <si>
    <t>Інша діяльність у сфері екології та охорони природних ресурсів</t>
  </si>
  <si>
    <t>0540 (240604, 240605)</t>
  </si>
  <si>
    <t>Заходи запобігання та ліквідації надзвичайних ситуацій та наслідків стихійного лиха</t>
  </si>
  <si>
    <t xml:space="preserve">Субвенція з місцевого бюджету державному бюджету </t>
  </si>
  <si>
    <t>"Посилення соціального захисту багатодітних сімей, що проживають на території Львівської області"</t>
  </si>
  <si>
    <t>Загальні і спеціалізовані стоматологічні поліклініки</t>
  </si>
  <si>
    <t>з них на реалізацію  регіональної програми трансплантації органів та інших анатомічних матеріалів</t>
  </si>
  <si>
    <t>у тому числі на:</t>
  </si>
  <si>
    <t>Надання загальної середньої освіти загальноосвітніми школами-інтернатами для дітей-сиріт і дітей, позбавлених батьківського піклування</t>
  </si>
  <si>
    <t>1070</t>
  </si>
  <si>
    <t>0722 (080400)</t>
  </si>
  <si>
    <t>1090 (090412)</t>
  </si>
  <si>
    <t>на проведення заходів з пошуку і впорядкуванню поховань жертв війни та політичних репресій</t>
  </si>
  <si>
    <t>придбання витратних матеріалів для кардіохірургії (стенти, оксигенатори, рентгенконтрасти тощо)</t>
  </si>
  <si>
    <t xml:space="preserve">заходи щодо проведення пошуку і впорядкування поховань українців за кордоном </t>
  </si>
  <si>
    <t>3230</t>
  </si>
  <si>
    <t>Надання загальної середньої освіти 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ліцеями з посиленою військово-фізичною підготовкою</t>
  </si>
  <si>
    <t>1090</t>
  </si>
  <si>
    <t>всього</t>
  </si>
  <si>
    <t>сп.ф</t>
  </si>
  <si>
    <t>відхилення</t>
  </si>
  <si>
    <t xml:space="preserve">у тому числі : </t>
  </si>
  <si>
    <t>відновне лікування хворих області у Моршинській міській лікарні</t>
  </si>
  <si>
    <t>Заходи, пов’язані з поліпшенням питної води</t>
  </si>
  <si>
    <t>будівництво, реконструкцію, ремонт і утримання автомобільних доріг загального користування місцевого значення</t>
  </si>
  <si>
    <t>070502</t>
  </si>
  <si>
    <t>0712130</t>
  </si>
  <si>
    <t>0712144</t>
  </si>
  <si>
    <t>0714030</t>
  </si>
  <si>
    <t>0717300</t>
  </si>
  <si>
    <t>0717322</t>
  </si>
  <si>
    <t>0717670</t>
  </si>
  <si>
    <t>0719710</t>
  </si>
  <si>
    <t>0719410</t>
  </si>
  <si>
    <t>0719770</t>
  </si>
  <si>
    <t>0813050</t>
  </si>
  <si>
    <t>0813070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</si>
  <si>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сім’ях - за принципом  "гроші ходять за дитиною", оплату послуг із здійснення патронату над дитиною та виплату соціальної допомоги на тримання дитини в сім"ї патронатного вихователя за рахунок відповідної субвенції з державного бюджету</t>
  </si>
  <si>
    <t>Пільгове медичне обслуговування осіб, які постраждали внаслідок Чорнобильської катастрофи</t>
  </si>
  <si>
    <t>3070</t>
  </si>
  <si>
    <t>3111</t>
  </si>
  <si>
    <t>0611060</t>
  </si>
  <si>
    <t>0611070</t>
  </si>
  <si>
    <t>0611080</t>
  </si>
  <si>
    <t>0611090</t>
  </si>
  <si>
    <t>0611110</t>
  </si>
  <si>
    <t>0611120</t>
  </si>
  <si>
    <t>0611130</t>
  </si>
  <si>
    <t>0611140</t>
  </si>
  <si>
    <t>0611150</t>
  </si>
  <si>
    <t>Збереження природно-заповідного фонду</t>
  </si>
  <si>
    <t>0611020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</si>
  <si>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</si>
  <si>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Базова дотація</t>
  </si>
  <si>
    <t>у тому числі:на реалізацію програм в галузі правоохоронної діяльності та забезпечення безпеки державного кордону в межах Львівської області</t>
  </si>
  <si>
    <t>0180 (250339)</t>
  </si>
  <si>
    <t>програма забезпечення безпеки руху</t>
  </si>
  <si>
    <t>0613111</t>
  </si>
  <si>
    <t>0613121</t>
  </si>
  <si>
    <t>0613130</t>
  </si>
  <si>
    <t>0613230</t>
  </si>
  <si>
    <t>0613140</t>
  </si>
  <si>
    <t>0614030</t>
  </si>
  <si>
    <t>0615022</t>
  </si>
  <si>
    <t>0615032</t>
  </si>
  <si>
    <t>0617300</t>
  </si>
  <si>
    <t>0617321</t>
  </si>
  <si>
    <t>0618110</t>
  </si>
  <si>
    <t>0618340</t>
  </si>
  <si>
    <t>0617640</t>
  </si>
  <si>
    <t>0619770</t>
  </si>
  <si>
    <t>0711120</t>
  </si>
  <si>
    <t>0711140</t>
  </si>
  <si>
    <t>0712010</t>
  </si>
  <si>
    <t>Проведення навчально-тренувальних зборів і змагань та заходів з інвалідного спорту</t>
  </si>
  <si>
    <t>0950 (070702)</t>
  </si>
  <si>
    <t>1040 (091106)</t>
  </si>
  <si>
    <t>1040 (091103)</t>
  </si>
  <si>
    <t>0823 (110300)</t>
  </si>
  <si>
    <t>0411 (180410)</t>
  </si>
  <si>
    <t>з них на придбання автобуса для театру ім. Ю. Дрогобича</t>
  </si>
  <si>
    <t>0210191</t>
  </si>
  <si>
    <t>0219800</t>
  </si>
  <si>
    <t>0217530</t>
  </si>
  <si>
    <t>Оздоровлення громадян, які постраждали внаслідок Чорнобильської катастрофи</t>
  </si>
  <si>
    <t>7530</t>
  </si>
  <si>
    <t>2618340</t>
  </si>
  <si>
    <t>0540</t>
  </si>
  <si>
    <t>Забезпечення діяльності палаців і будинків культури, клубів, центрів дозвілля та інших клубних закладів</t>
  </si>
  <si>
    <t>в тому числі : часткова компенсація сільськогосподарським товаровиробникам вартості придбання дизельного пального</t>
  </si>
  <si>
    <t>0611040</t>
  </si>
  <si>
    <t>0611050</t>
  </si>
  <si>
    <t>виготовлення проектно-кошторисної документації, будівництво, реконструкцію, капітальний ремонт та підтримку будинків сімейного типу</t>
  </si>
  <si>
    <t>Утилізація відходів</t>
  </si>
  <si>
    <t>Субвенція з місцевого бюджету на утримання об'єктів спільного користування чи ліквідацію негативних наслідків діяльності об'єктів спільного користування</t>
  </si>
  <si>
    <r>
      <t>Інші заходи у сфері зв</t>
    </r>
    <r>
      <rPr>
        <sz val="11"/>
        <rFont val="Arial"/>
        <family val="2"/>
        <charset val="204"/>
      </rPr>
      <t>´</t>
    </r>
    <r>
      <rPr>
        <sz val="11"/>
        <rFont val="Times New Roman Cyr"/>
        <family val="1"/>
        <charset val="204"/>
      </rPr>
      <t>язку, телекомунікації та інформатики</t>
    </r>
  </si>
  <si>
    <t>0813242</t>
  </si>
  <si>
    <t>3242</t>
  </si>
  <si>
    <t>Інші видатки на соціальний захист населення (надання допомоги малозабезпеченим громадянам області за розпорядженнями голови облдержадміністрації)</t>
  </si>
  <si>
    <t>з них на:</t>
  </si>
  <si>
    <t>придбання дорожньої техніки та інших предметів і засобів на потреби дорожнього господарства, у тому числі на закупівлю сучасних шнекороторних снігоочищувальних машин для ДП "Львівський облавтодор"</t>
  </si>
  <si>
    <t>облаштування вуличного освітлення автомобільних доріг</t>
  </si>
  <si>
    <t>0150</t>
  </si>
  <si>
    <t>фінансування Програми обласного конкурсу мікропроектів в галузі освіти</t>
  </si>
  <si>
    <t>заходи щодо реалізації у 2008 році Загальнодержавної програми протидії захворюванню на туберкульоз</t>
  </si>
  <si>
    <t>надання допомоги малозабезпеченим громадянам області за розпорядженнями голови облдержадміністрації</t>
  </si>
  <si>
    <t>Заходи з оздоровлення та відпочинку дітей</t>
  </si>
  <si>
    <t xml:space="preserve">Проведення місцевих виборів </t>
  </si>
  <si>
    <t>Витрати, пов'язані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</si>
  <si>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</si>
  <si>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1080</t>
  </si>
  <si>
    <t>0111 (010116)</t>
  </si>
  <si>
    <t>5032</t>
  </si>
  <si>
    <t>Фінансова підтримка дитячо-юнацьких спортивних шкіл фізкультурно-спортивних товариств</t>
  </si>
  <si>
    <t>0180 (250344)</t>
  </si>
  <si>
    <t>з них на заходи з енергозбереження для бюджетних установ</t>
  </si>
  <si>
    <t>примусове лікування хворих у спецвідділеннях Волинської психіатричної лікарні</t>
  </si>
  <si>
    <t>3050</t>
  </si>
  <si>
    <t>в тому числі:  програма боротьби зі злочинністю</t>
  </si>
  <si>
    <t>з них:</t>
  </si>
  <si>
    <t>Утримання та забезпечення діяльності центрів соціальних служб для сім"ї, дітей та молоді</t>
  </si>
  <si>
    <t>9720</t>
  </si>
  <si>
    <t>Субвенція з місцевого бюджету  на виконання інвестиційних програм та проектів</t>
  </si>
  <si>
    <t>9250</t>
  </si>
  <si>
    <t>"Забезпечення медикаментами хворих на гострий інфаркт міокарда"</t>
  </si>
  <si>
    <t>Резервний фонд</t>
  </si>
  <si>
    <t>Програма підтримки співробітництва територіальних громад у Львівській області на 2019-2020 роки</t>
  </si>
  <si>
    <t>у тому числі на заходи з енергозбереження для бюджетних установ</t>
  </si>
  <si>
    <t>0813230</t>
  </si>
  <si>
    <t>компенсації пільговоного проїзду окремих категорій громадян залізничним транспортом</t>
  </si>
  <si>
    <t>компенсації пільговоного проїзду окремих категорій громадян автомобільним транспортом</t>
  </si>
  <si>
    <t>надання та виплати допомог і компенсацій</t>
  </si>
  <si>
    <t>соціального обслуговування та підтримки осіб з особливими потребами</t>
  </si>
  <si>
    <t>заходів соціального спрямування</t>
  </si>
  <si>
    <t xml:space="preserve">Фінансова підтримка філармоній, музичних колективів,ансамблів, концертних та циркових організацій </t>
  </si>
  <si>
    <t>Забезпечення діяльності музеїв і виставок</t>
  </si>
  <si>
    <t>4050</t>
  </si>
  <si>
    <t>Забезпечення діяльності заповідників</t>
  </si>
  <si>
    <t>0828 (110204)</t>
  </si>
  <si>
    <t>Інші заклади та заходи в галузі культури і мистецтва</t>
  </si>
  <si>
    <t>0620 (100201)</t>
  </si>
  <si>
    <t>6012</t>
  </si>
  <si>
    <t>Забезпечення діяльності з виробництва, транспортування, постачання теплової енергії</t>
  </si>
  <si>
    <t>0620 (100209)</t>
  </si>
  <si>
    <t>6040</t>
  </si>
  <si>
    <t>8311</t>
  </si>
  <si>
    <t>Охорона i рацiональне використання природних ресурсів</t>
  </si>
  <si>
    <t>7321</t>
  </si>
  <si>
    <t>0921 (150110, 150111, 150112)</t>
  </si>
  <si>
    <t>7350</t>
  </si>
  <si>
    <t>Розроблення схем планування та забудови територій (містобудівної документації)</t>
  </si>
  <si>
    <t>0422 (160600)</t>
  </si>
  <si>
    <t>7150</t>
  </si>
  <si>
    <t>Реалізація програм у галузі лісового господарства і мисливства</t>
  </si>
  <si>
    <t>7110</t>
  </si>
  <si>
    <t>Реалізація програм в галузі сільського господарства</t>
  </si>
  <si>
    <t>7120</t>
  </si>
  <si>
    <t>Забезпечення діяльності ветеринарних лікарень та ветеринарних лабораторій</t>
  </si>
  <si>
    <t>0490 (180109)</t>
  </si>
  <si>
    <t>7380</t>
  </si>
  <si>
    <t>Реалізація інших заходів щодо соціально-економічного розвитку територій</t>
  </si>
  <si>
    <t>8312</t>
  </si>
  <si>
    <t>7440</t>
  </si>
  <si>
    <t>7464</t>
  </si>
  <si>
    <t>Заходи з енергозбереження</t>
  </si>
  <si>
    <t>Сприяння розвитку малого та середнього підприємництва</t>
  </si>
  <si>
    <t>Інші заклади та заходи</t>
  </si>
  <si>
    <t>Комплексна програма соціальної підтримки у Львівській області учасників АТО та їхніх родин, бійців добровольців АТО, а також родин Героїв Небесної Сотні на 2018-2020 роки</t>
  </si>
  <si>
    <t>надання  та виплати одноразової адресної грошової допомоги демобілізованим воїнам, які повертаються з АТО, і  звільненим особам, безпосереднім учасникам АТО, які захищали суверенітет та територіальну цілісність України</t>
  </si>
  <si>
    <t>надання і виплати одноразової грошової допомоги на/за встановлення пам’ятних знаків на могилах загиблих під час АТО та Героїв Небесної Сотні</t>
  </si>
  <si>
    <t>надання адресної допомоги на реабілітацію інвалідів війни І, ІІ, ІІІ груп з числа осіб, які брали участь в антитерористичній операції та Революції Гідності</t>
  </si>
  <si>
    <t>надання грошової допомоги внутрішньо переміщеним особам учасникам АТО на вирішення матеріально побутових проблем</t>
  </si>
  <si>
    <t>призначення і виплати соціальнихз виплат батькам Героїв Небесної Сотні</t>
  </si>
  <si>
    <t xml:space="preserve">відшкодування витрат, пов’язаних із наданням пільг на житлово-комунальні послуги, тверде паливо та скраплений газ, на послуги зв’язку родинам Героїв Небесної Сотні </t>
  </si>
  <si>
    <t>0813190</t>
  </si>
  <si>
    <t>3190</t>
  </si>
  <si>
    <t>1090 (091214)</t>
  </si>
  <si>
    <t>0731 (150114, 150119)</t>
  </si>
  <si>
    <t>0443 (150202)</t>
  </si>
  <si>
    <t>Утримання та розвиток автомобільних доріг загального користування та дорожньої інфраструктури за рахунок субвенції з державного бюджету</t>
  </si>
  <si>
    <t>1040 (090802)</t>
  </si>
  <si>
    <t>0180 (250376)</t>
  </si>
  <si>
    <t>0821 (110102)</t>
  </si>
  <si>
    <t>виплату обласних премій в галузі культури, літератури, мистецтва, журналістики та архітектури</t>
  </si>
  <si>
    <t>8320</t>
  </si>
  <si>
    <t>8330</t>
  </si>
  <si>
    <t>8340</t>
  </si>
  <si>
    <t>Фінансова підтримка кінематографії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</si>
  <si>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 за рахунок відповідної субвенції з державного бюджету</t>
  </si>
  <si>
    <t>Субвенція з місцевого бюджету на виплату допомог сім"ям з дітьми, малозабезпеченим сім"ям, інвалідам з дитинства, дітям-інвалідам, тимчасової державної допомоги дітям та допомоги по догляду за інвалідами І чи ІІ групи внаслідок психічного розладу за рахунок відповідної субвенції з державного бюджету</t>
  </si>
  <si>
    <t>у тому числі: надання допомоги малозабезпеченим громадянам області за розпорядженнями голови обласної ради за власним поданням -228 т.грн., та подання депутатів з розрахунку 2тис.грн. в місяць на одного депутата -2880 тис.грн.</t>
  </si>
  <si>
    <t>з них: видатки на заходи з розвитку української мови</t>
  </si>
  <si>
    <t>"Цукровий діабет та лікування нецукрового діабету"</t>
  </si>
  <si>
    <t>0712020</t>
  </si>
  <si>
    <t>0712030</t>
  </si>
  <si>
    <t>0712040</t>
  </si>
  <si>
    <t>0712050</t>
  </si>
  <si>
    <t>0712060</t>
  </si>
  <si>
    <t>0712070</t>
  </si>
  <si>
    <t>0712090</t>
  </si>
  <si>
    <t>0712120</t>
  </si>
  <si>
    <t>Субвенція з місцевого бюджету державному бюджету на виконання програм соціально-економічного розвитку регіонів</t>
  </si>
  <si>
    <t>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</t>
  </si>
  <si>
    <t>1040</t>
  </si>
  <si>
    <t>Надання загальної середньої освіти загальноосвiтнiми школами-iнтернатами, загальноосвітніми санаторними школами-інтернатами</t>
  </si>
  <si>
    <t>1050</t>
  </si>
  <si>
    <t>0732 (080201)</t>
  </si>
  <si>
    <t>0763 (081002)</t>
  </si>
  <si>
    <t>0731 (080101)</t>
  </si>
  <si>
    <t>2010</t>
  </si>
  <si>
    <t>Багатопрофільна стаціонарна медична допомога населенню</t>
  </si>
  <si>
    <t>2030</t>
  </si>
  <si>
    <t>Спеціалізована стаціонарна медична допомога населенню</t>
  </si>
  <si>
    <t>2050</t>
  </si>
  <si>
    <t>Лікарсько-акушерська допомога  вагітним, породіллям та новонародженим</t>
  </si>
  <si>
    <t>2060</t>
  </si>
  <si>
    <t>2070</t>
  </si>
  <si>
    <t>реалізацію програми забезпечення захисту інтересів громадянина, держави та суспільства на державному кордоні України в межах Львівської області на 2008-2010 роки</t>
  </si>
  <si>
    <t>№ 552 вд 05.12.2017</t>
  </si>
  <si>
    <r>
      <t xml:space="preserve">Комплексна програма соціальної підтримки у Львівській області учасників АТО (ООС) та їхніх родин, бійців добровольців АТО, а також родин Героїв Небесної Сотні на 2018-2020 роки </t>
    </r>
    <r>
      <rPr>
        <i/>
        <sz val="12"/>
        <rFont val="Times New Roman Cyr"/>
        <charset val="204"/>
      </rPr>
      <t>( в частині придбання житла учасникам антитерористичної операції на умовах співфінансування)</t>
    </r>
  </si>
  <si>
    <t>0320 (210105)</t>
  </si>
  <si>
    <t>0470 (180107)</t>
  </si>
  <si>
    <t>0827 (110203)</t>
  </si>
  <si>
    <t>0922 (070301)</t>
  </si>
  <si>
    <t>0922 (070302)</t>
  </si>
  <si>
    <t>0922 (070304)</t>
  </si>
  <si>
    <t>0922 (070307)</t>
  </si>
  <si>
    <t>0960 (070401)</t>
  </si>
  <si>
    <t>0930 (070501)</t>
  </si>
  <si>
    <t>0941 (070601)</t>
  </si>
  <si>
    <t>0990 (070802)</t>
  </si>
  <si>
    <t>0824 (110201)</t>
  </si>
  <si>
    <t>заходи по проведенню підготовки документів з метою реалізації Закону України "Про реабілітацію жертв політичних репресій на Україні"</t>
  </si>
  <si>
    <t>з них на: реалізацію програми "Назустріч інвесторам"</t>
  </si>
  <si>
    <t>1070 (170302)</t>
  </si>
  <si>
    <t>Охорона та раціональне використання природних ресурсів</t>
  </si>
  <si>
    <t>Компенсаційні виплати за пільговий проїзд окремих категорій громадян на залізничному транспорті</t>
  </si>
  <si>
    <t>Утримання та розвиток інфраструктури доріг</t>
  </si>
  <si>
    <t>2020</t>
  </si>
  <si>
    <t>0734 (080204, 080205)</t>
  </si>
  <si>
    <t>2040</t>
  </si>
  <si>
    <t>Освітня субвенція з державного бюджету місцевим бюджетам</t>
  </si>
  <si>
    <t>в тому числі заходи, спрямовані на розвиток та реорганізацію міжрегіонального та прикордонного співробітництва у сфері зовнішньоекономічної діяльності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</si>
  <si>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</si>
  <si>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у тому числі на: утримання апарату обласної ради</t>
  </si>
  <si>
    <t>управління майном спільної власності</t>
  </si>
  <si>
    <t xml:space="preserve">з них: на реалізацію обласних програм поповнення та збереження бібліотечних фондів  </t>
  </si>
  <si>
    <t>Субвенція з місцевого бюджету на виконання інвестиційних програм та проектів</t>
  </si>
  <si>
    <t>3070 (090403)</t>
  </si>
  <si>
    <t>0490 (250904)</t>
  </si>
  <si>
    <t>8862</t>
  </si>
  <si>
    <t>Повернення  позичок</t>
  </si>
  <si>
    <t>1060 (250907)</t>
  </si>
  <si>
    <t>6084</t>
  </si>
  <si>
    <t>9230</t>
  </si>
  <si>
    <t>9210</t>
  </si>
  <si>
    <t>9220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</si>
  <si>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</si>
  <si>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0180 (250366)</t>
  </si>
  <si>
    <t>9540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</si>
  <si>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</si>
  <si>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080500</t>
  </si>
  <si>
    <t xml:space="preserve">Рішення сесії №  від 24.11.2020 </t>
  </si>
  <si>
    <t>Олег Хомяк</t>
  </si>
  <si>
    <t>(грн)</t>
  </si>
  <si>
    <t xml:space="preserve">Секретар сільської ради  </t>
  </si>
  <si>
    <t xml:space="preserve">Міжбюджетні  трансферти </t>
  </si>
  <si>
    <t>1. Показники міжбюджетних трансфертів з інших бюджетів</t>
  </si>
  <si>
    <t>грн</t>
  </si>
  <si>
    <t>Код класифікації доходу бюджету/ Код бюджету</t>
  </si>
  <si>
    <t>Найменування трансферту /Найменування бюджету  - надавача міжбюджетного трансферту</t>
  </si>
  <si>
    <t>І. Трансферти  до загального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</si>
  <si>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</si>
  <si>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</si>
  <si>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</si>
  <si>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</si>
  <si>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</si>
  <si>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Код Програмної класифікації видатків та кредитування  місцевого бюджету/Код бюджету </t>
  </si>
  <si>
    <t xml:space="preserve">Код Типової програмної класифікації видатків та кредитування місцевого бюджету                            </t>
  </si>
  <si>
    <t xml:space="preserve"> Найменування трансферту /Найменування бюджету  - надавача міжбюджетного трансферту</t>
  </si>
  <si>
    <t>І. Трансферти  із загального фонду бюджету</t>
  </si>
  <si>
    <t>Субвенція з місцевого бюджету державному  бюджету</t>
  </si>
  <si>
    <t>ІІ. Трансферти  із спеціального фонду бюджету</t>
  </si>
  <si>
    <t>Державний бюджет</t>
  </si>
  <si>
    <t>Обласний бюджет</t>
  </si>
  <si>
    <t>Додаток  5</t>
  </si>
  <si>
    <t>до рішення виконавчого  комітету Мурованської сільської ради  від 07.12.2021 №</t>
  </si>
  <si>
    <t xml:space="preserve">Секретар виконавчого комітету </t>
  </si>
  <si>
    <t>Ростислав СИДОР</t>
  </si>
  <si>
    <t xml:space="preserve">Начальник фінансового відділу </t>
  </si>
  <si>
    <t>Мирослава МИХАЛЬЧУК</t>
  </si>
  <si>
    <t>13535000000                                                                                                                                                                                                                                                                                            код бюджету</t>
  </si>
</sst>
</file>

<file path=xl/styles.xml><?xml version="1.0" encoding="utf-8"?>
<styleSheet xmlns="http://schemas.openxmlformats.org/spreadsheetml/2006/main">
  <numFmts count="14">
    <numFmt numFmtId="164" formatCode="#,##0\ &quot;грн.&quot;;\-#,##0\ &quot;грн.&quot;"/>
    <numFmt numFmtId="165" formatCode="_-* #,##0.00\ _г_р_н_._-;\-* #,##0.00\ _г_р_н_._-;_-* &quot;-&quot;??\ _г_р_н_._-;_-@_-"/>
    <numFmt numFmtId="166" formatCode="#,##0.0"/>
    <numFmt numFmtId="168" formatCode="_-* #,##0\ &quot;р.&quot;_-;\-* #,##0\ &quot;р.&quot;_-;_-* &quot;-&quot;\ &quot;р.&quot;_-;_-@_-"/>
    <numFmt numFmtId="169" formatCode="_-* #,##0\ _р_._-;\-* #,##0\ _р_._-;_-* &quot;-&quot;\ _р_._-;_-@_-"/>
    <numFmt numFmtId="170" formatCode="_-* #,##0.00\ &quot;р.&quot;_-;\-* #,##0.00\ &quot;р.&quot;_-;_-* &quot;-&quot;??\ &quot;р.&quot;_-;_-@_-"/>
    <numFmt numFmtId="171" formatCode="_-* #,##0.00\ _р_._-;\-* #,##0.00\ _р_._-;_-* &quot;-&quot;??\ _р_._-;_-@_-"/>
    <numFmt numFmtId="172" formatCode="_(&quot;$&quot;* #,##0_);_(&quot;$&quot;* \(#,##0\);_(&quot;$&quot;* &quot;-&quot;_);_(@_)"/>
    <numFmt numFmtId="173" formatCode="_(&quot;$&quot;* #,##0.00_);_(&quot;$&quot;* \(#,##0.00\);_(&quot;$&quot;* &quot;-&quot;??_);_(@_)"/>
    <numFmt numFmtId="174" formatCode="#,##0\ &quot;z?&quot;;[Red]\-#,##0\ &quot;z?&quot;"/>
    <numFmt numFmtId="175" formatCode="#,##0.00\ &quot;z?&quot;;[Red]\-#,##0.00\ &quot;z?&quot;"/>
    <numFmt numFmtId="176" formatCode="_-* #,##0\ _z_?_-;\-* #,##0\ _z_?_-;_-* &quot;-&quot;\ _z_?_-;_-@_-"/>
    <numFmt numFmtId="177" formatCode="_-* #,##0.00\ _z_?_-;\-* #,##0.00\ _z_?_-;_-* &quot;-&quot;??\ _z_?_-;_-@_-"/>
    <numFmt numFmtId="178" formatCode="#,##0.\-"/>
  </numFmts>
  <fonts count="11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 CYR"/>
      <family val="1"/>
      <charset val="204"/>
    </font>
    <font>
      <sz val="10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i/>
      <sz val="9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0"/>
      <name val="Times New Roman"/>
      <family val="1"/>
    </font>
    <font>
      <b/>
      <sz val="11"/>
      <name val="Times New Roman"/>
      <family val="1"/>
      <charset val="204"/>
    </font>
    <font>
      <sz val="10"/>
      <name val="Times New Roman CYR"/>
      <charset val="204"/>
    </font>
    <font>
      <sz val="10"/>
      <color indexed="8"/>
      <name val="Times New Roman Cyr"/>
      <family val="1"/>
      <charset val="204"/>
    </font>
    <font>
      <sz val="10"/>
      <color indexed="8"/>
      <name val="Times New Roman"/>
      <family val="1"/>
    </font>
    <font>
      <sz val="11"/>
      <color indexed="8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0"/>
      <color indexed="9"/>
      <name val="Times New Roman Cyr"/>
      <family val="1"/>
      <charset val="204"/>
    </font>
    <font>
      <b/>
      <sz val="10"/>
      <color indexed="9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0"/>
      <color indexed="17"/>
      <name val="Times New Roman Cyr"/>
      <family val="1"/>
      <charset val="204"/>
    </font>
    <font>
      <sz val="10"/>
      <color indexed="57"/>
      <name val="Times New Roman Cyr"/>
      <family val="1"/>
      <charset val="204"/>
    </font>
    <font>
      <b/>
      <sz val="10"/>
      <color indexed="57"/>
      <name val="Times New Roman Cyr"/>
      <family val="1"/>
      <charset val="204"/>
    </font>
    <font>
      <sz val="10"/>
      <color indexed="57"/>
      <name val="Times New Roman Cyr"/>
      <charset val="204"/>
    </font>
    <font>
      <b/>
      <sz val="12"/>
      <color indexed="57"/>
      <name val="Times New Roman Cyr"/>
      <family val="1"/>
      <charset val="204"/>
    </font>
    <font>
      <sz val="10"/>
      <color indexed="57"/>
      <name val="Times New Roman"/>
      <family val="1"/>
    </font>
    <font>
      <b/>
      <sz val="12"/>
      <color indexed="57"/>
      <name val="Times New Roman"/>
      <family val="1"/>
    </font>
    <font>
      <sz val="14"/>
      <color indexed="57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b/>
      <sz val="12"/>
      <name val="Times New Roman"/>
      <family val="1"/>
    </font>
    <font>
      <sz val="10.5"/>
      <name val="Times New Roman Cyr"/>
      <family val="1"/>
      <charset val="204"/>
    </font>
    <font>
      <sz val="10.5"/>
      <name val="Times New Roman"/>
      <family val="1"/>
      <charset val="204"/>
    </font>
    <font>
      <sz val="11"/>
      <color indexed="8"/>
      <name val="Times New Roman Cyr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</font>
    <font>
      <sz val="12"/>
      <color indexed="8"/>
      <name val="Times New Roman"/>
      <family val="1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 Cyr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10"/>
      <name val="Times New Roman CYR"/>
      <charset val="204"/>
    </font>
    <font>
      <sz val="9"/>
      <color indexed="10"/>
      <name val="Times New Roman CYR"/>
      <family val="1"/>
      <charset val="204"/>
    </font>
    <font>
      <sz val="10.5"/>
      <color indexed="10"/>
      <name val="Times New Roman Cyr"/>
      <family val="1"/>
      <charset val="204"/>
    </font>
    <font>
      <sz val="9"/>
      <name val="Times New Roman CYR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"/>
      <color indexed="8"/>
      <name val="Courier"/>
      <family val="1"/>
      <charset val="204"/>
    </font>
    <font>
      <sz val="14"/>
      <name val="Arial Cyr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name val="Times New Roman Cyr"/>
      <charset val="204"/>
    </font>
    <font>
      <sz val="10"/>
      <color rgb="FF006100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theme="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0"/>
      <name val="Arial Cyr"/>
      <charset val="204"/>
    </font>
    <font>
      <i/>
      <sz val="14"/>
      <color theme="0"/>
      <name val="Times New Roman"/>
      <family val="1"/>
      <charset val="204"/>
    </font>
    <font>
      <i/>
      <sz val="10"/>
      <color theme="0"/>
      <name val="Arial Cyr"/>
      <charset val="204"/>
    </font>
    <font>
      <b/>
      <i/>
      <sz val="14"/>
      <color theme="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4">
    <xf numFmtId="0" fontId="0" fillId="0" borderId="0"/>
    <xf numFmtId="0" fontId="15" fillId="0" borderId="1">
      <protection locked="0"/>
    </xf>
    <xf numFmtId="0" fontId="16" fillId="0" borderId="0"/>
    <xf numFmtId="0" fontId="16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5" fillId="0" borderId="1">
      <protection locked="0"/>
    </xf>
    <xf numFmtId="0" fontId="17" fillId="0" borderId="0">
      <protection locked="0"/>
    </xf>
    <xf numFmtId="0" fontId="17" fillId="0" borderId="0">
      <protection locked="0"/>
    </xf>
    <xf numFmtId="0" fontId="14" fillId="0" borderId="1">
      <protection locked="0"/>
    </xf>
    <xf numFmtId="0" fontId="14" fillId="0" borderId="0">
      <protection locked="0"/>
    </xf>
    <xf numFmtId="0" fontId="14" fillId="0" borderId="1">
      <protection locked="0"/>
    </xf>
    <xf numFmtId="0" fontId="85" fillId="0" borderId="0">
      <protection locked="0"/>
    </xf>
    <xf numFmtId="0" fontId="85" fillId="0" borderId="1">
      <protection locked="0"/>
    </xf>
    <xf numFmtId="0" fontId="94" fillId="0" borderId="0">
      <protection locked="0"/>
    </xf>
    <xf numFmtId="0" fontId="94" fillId="0" borderId="1">
      <protection locked="0"/>
    </xf>
    <xf numFmtId="0" fontId="14" fillId="0" borderId="0">
      <protection locked="0"/>
    </xf>
    <xf numFmtId="0" fontId="14" fillId="0" borderId="1">
      <protection locked="0"/>
    </xf>
    <xf numFmtId="0" fontId="94" fillId="0" borderId="0">
      <protection locked="0"/>
    </xf>
    <xf numFmtId="0" fontId="94" fillId="0" borderId="1">
      <protection locked="0"/>
    </xf>
    <xf numFmtId="0" fontId="14" fillId="0" borderId="0">
      <protection locked="0"/>
    </xf>
    <xf numFmtId="0" fontId="14" fillId="0" borderId="0">
      <protection locked="0"/>
    </xf>
    <xf numFmtId="0" fontId="85" fillId="0" borderId="0">
      <protection locked="0"/>
    </xf>
    <xf numFmtId="0" fontId="85" fillId="0" borderId="0">
      <protection locked="0"/>
    </xf>
    <xf numFmtId="0" fontId="94" fillId="0" borderId="0">
      <protection locked="0"/>
    </xf>
    <xf numFmtId="0" fontId="9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94" fillId="0" borderId="0">
      <protection locked="0"/>
    </xf>
    <xf numFmtId="0" fontId="94" fillId="0" borderId="0">
      <protection locked="0"/>
    </xf>
    <xf numFmtId="0" fontId="14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66" fillId="2" borderId="0" applyNumberFormat="0" applyBorder="0" applyAlignment="0" applyProtection="0"/>
    <xf numFmtId="0" fontId="66" fillId="3" borderId="0" applyNumberFormat="0" applyBorder="0" applyAlignment="0" applyProtection="0"/>
    <xf numFmtId="0" fontId="66" fillId="4" borderId="0" applyNumberFormat="0" applyBorder="0" applyAlignment="0" applyProtection="0"/>
    <xf numFmtId="0" fontId="66" fillId="5" borderId="0" applyNumberFormat="0" applyBorder="0" applyAlignment="0" applyProtection="0"/>
    <xf numFmtId="0" fontId="66" fillId="6" borderId="0" applyNumberFormat="0" applyBorder="0" applyAlignment="0" applyProtection="0"/>
    <xf numFmtId="0" fontId="66" fillId="7" borderId="0" applyNumberFormat="0" applyBorder="0" applyAlignment="0" applyProtection="0"/>
    <xf numFmtId="0" fontId="66" fillId="2" borderId="0" applyNumberFormat="0" applyBorder="0" applyAlignment="0" applyProtection="0"/>
    <xf numFmtId="0" fontId="66" fillId="3" borderId="0" applyNumberFormat="0" applyBorder="0" applyAlignment="0" applyProtection="0"/>
    <xf numFmtId="0" fontId="66" fillId="4" borderId="0" applyNumberFormat="0" applyBorder="0" applyAlignment="0" applyProtection="0"/>
    <xf numFmtId="0" fontId="66" fillId="5" borderId="0" applyNumberFormat="0" applyBorder="0" applyAlignment="0" applyProtection="0"/>
    <xf numFmtId="0" fontId="66" fillId="6" borderId="0" applyNumberFormat="0" applyBorder="0" applyAlignment="0" applyProtection="0"/>
    <xf numFmtId="0" fontId="66" fillId="7" borderId="0" applyNumberFormat="0" applyBorder="0" applyAlignment="0" applyProtection="0"/>
    <xf numFmtId="0" fontId="66" fillId="8" borderId="0" applyNumberFormat="0" applyBorder="0" applyAlignment="0" applyProtection="0"/>
    <xf numFmtId="0" fontId="66" fillId="9" borderId="0" applyNumberFormat="0" applyBorder="0" applyAlignment="0" applyProtection="0"/>
    <xf numFmtId="0" fontId="66" fillId="10" borderId="0" applyNumberFormat="0" applyBorder="0" applyAlignment="0" applyProtection="0"/>
    <xf numFmtId="0" fontId="66" fillId="5" borderId="0" applyNumberFormat="0" applyBorder="0" applyAlignment="0" applyProtection="0"/>
    <xf numFmtId="0" fontId="66" fillId="8" borderId="0" applyNumberFormat="0" applyBorder="0" applyAlignment="0" applyProtection="0"/>
    <xf numFmtId="0" fontId="66" fillId="11" borderId="0" applyNumberFormat="0" applyBorder="0" applyAlignment="0" applyProtection="0"/>
    <xf numFmtId="0" fontId="66" fillId="8" borderId="0" applyNumberFormat="0" applyBorder="0" applyAlignment="0" applyProtection="0"/>
    <xf numFmtId="0" fontId="66" fillId="9" borderId="0" applyNumberFormat="0" applyBorder="0" applyAlignment="0" applyProtection="0"/>
    <xf numFmtId="0" fontId="66" fillId="10" borderId="0" applyNumberFormat="0" applyBorder="0" applyAlignment="0" applyProtection="0"/>
    <xf numFmtId="0" fontId="66" fillId="5" borderId="0" applyNumberFormat="0" applyBorder="0" applyAlignment="0" applyProtection="0"/>
    <xf numFmtId="0" fontId="66" fillId="8" borderId="0" applyNumberFormat="0" applyBorder="0" applyAlignment="0" applyProtection="0"/>
    <xf numFmtId="0" fontId="66" fillId="11" borderId="0" applyNumberFormat="0" applyBorder="0" applyAlignment="0" applyProtection="0"/>
    <xf numFmtId="0" fontId="67" fillId="12" borderId="0" applyNumberFormat="0" applyBorder="0" applyAlignment="0" applyProtection="0"/>
    <xf numFmtId="0" fontId="67" fillId="9" borderId="0" applyNumberFormat="0" applyBorder="0" applyAlignment="0" applyProtection="0"/>
    <xf numFmtId="0" fontId="67" fillId="10" borderId="0" applyNumberFormat="0" applyBorder="0" applyAlignment="0" applyProtection="0"/>
    <xf numFmtId="0" fontId="67" fillId="13" borderId="0" applyNumberFormat="0" applyBorder="0" applyAlignment="0" applyProtection="0"/>
    <xf numFmtId="0" fontId="67" fillId="14" borderId="0" applyNumberFormat="0" applyBorder="0" applyAlignment="0" applyProtection="0"/>
    <xf numFmtId="0" fontId="67" fillId="15" borderId="0" applyNumberFormat="0" applyBorder="0" applyAlignment="0" applyProtection="0"/>
    <xf numFmtId="0" fontId="67" fillId="12" borderId="0" applyNumberFormat="0" applyBorder="0" applyAlignment="0" applyProtection="0"/>
    <xf numFmtId="0" fontId="67" fillId="9" borderId="0" applyNumberFormat="0" applyBorder="0" applyAlignment="0" applyProtection="0"/>
    <xf numFmtId="0" fontId="67" fillId="10" borderId="0" applyNumberFormat="0" applyBorder="0" applyAlignment="0" applyProtection="0"/>
    <xf numFmtId="0" fontId="67" fillId="13" borderId="0" applyNumberFormat="0" applyBorder="0" applyAlignment="0" applyProtection="0"/>
    <xf numFmtId="0" fontId="67" fillId="14" borderId="0" applyNumberFormat="0" applyBorder="0" applyAlignment="0" applyProtection="0"/>
    <xf numFmtId="0" fontId="67" fillId="15" borderId="0" applyNumberFormat="0" applyBorder="0" applyAlignment="0" applyProtection="0"/>
    <xf numFmtId="174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9" fontId="19" fillId="0" borderId="0"/>
    <xf numFmtId="4" fontId="20" fillId="0" borderId="0" applyFill="0" applyBorder="0" applyProtection="0">
      <alignment horizontal="right"/>
    </xf>
    <xf numFmtId="3" fontId="20" fillId="0" borderId="0" applyFill="0" applyBorder="0" applyProtection="0"/>
    <xf numFmtId="4" fontId="20" fillId="0" borderId="0"/>
    <xf numFmtId="3" fontId="20" fillId="0" borderId="0"/>
    <xf numFmtId="169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6" fontId="19" fillId="0" borderId="0"/>
    <xf numFmtId="176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8" fontId="22" fillId="16" borderId="0"/>
    <xf numFmtId="0" fontId="23" fillId="17" borderId="0"/>
    <xf numFmtId="178" fontId="24" fillId="0" borderId="0"/>
    <xf numFmtId="0" fontId="18" fillId="0" borderId="0"/>
    <xf numFmtId="10" fontId="20" fillId="18" borderId="0" applyFill="0" applyBorder="0" applyProtection="0">
      <alignment horizontal="center"/>
    </xf>
    <xf numFmtId="10" fontId="20" fillId="0" borderId="0"/>
    <xf numFmtId="10" fontId="25" fillId="18" borderId="0" applyFill="0" applyBorder="0" applyProtection="0">
      <alignment horizontal="center"/>
    </xf>
    <xf numFmtId="0" fontId="20" fillId="0" borderId="0"/>
    <xf numFmtId="0" fontId="21" fillId="0" borderId="0"/>
    <xf numFmtId="0" fontId="13" fillId="0" borderId="0"/>
    <xf numFmtId="0" fontId="18" fillId="0" borderId="0"/>
    <xf numFmtId="38" fontId="18" fillId="0" borderId="0" applyFont="0" applyFill="0" applyBorder="0" applyAlignment="0" applyProtection="0"/>
    <xf numFmtId="40" fontId="18" fillId="0" borderId="0" applyFont="0" applyFill="0" applyBorder="0" applyAlignment="0" applyProtection="0"/>
    <xf numFmtId="10" fontId="19" fillId="0" borderId="0">
      <alignment horizontal="center"/>
    </xf>
    <xf numFmtId="0" fontId="26" fillId="18" borderId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0" fontId="67" fillId="19" borderId="0" applyNumberFormat="0" applyBorder="0" applyAlignment="0" applyProtection="0"/>
    <xf numFmtId="0" fontId="67" fillId="20" borderId="0" applyNumberFormat="0" applyBorder="0" applyAlignment="0" applyProtection="0"/>
    <xf numFmtId="0" fontId="67" fillId="21" borderId="0" applyNumberFormat="0" applyBorder="0" applyAlignment="0" applyProtection="0"/>
    <xf numFmtId="0" fontId="67" fillId="13" borderId="0" applyNumberFormat="0" applyBorder="0" applyAlignment="0" applyProtection="0"/>
    <xf numFmtId="0" fontId="67" fillId="14" borderId="0" applyNumberFormat="0" applyBorder="0" applyAlignment="0" applyProtection="0"/>
    <xf numFmtId="0" fontId="67" fillId="22" borderId="0" applyNumberFormat="0" applyBorder="0" applyAlignment="0" applyProtection="0"/>
    <xf numFmtId="0" fontId="67" fillId="19" borderId="0" applyNumberFormat="0" applyBorder="0" applyAlignment="0" applyProtection="0"/>
    <xf numFmtId="0" fontId="67" fillId="20" borderId="0" applyNumberFormat="0" applyBorder="0" applyAlignment="0" applyProtection="0"/>
    <xf numFmtId="0" fontId="67" fillId="21" borderId="0" applyNumberFormat="0" applyBorder="0" applyAlignment="0" applyProtection="0"/>
    <xf numFmtId="0" fontId="67" fillId="13" borderId="0" applyNumberFormat="0" applyBorder="0" applyAlignment="0" applyProtection="0"/>
    <xf numFmtId="0" fontId="67" fillId="14" borderId="0" applyNumberFormat="0" applyBorder="0" applyAlignment="0" applyProtection="0"/>
    <xf numFmtId="0" fontId="67" fillId="22" borderId="0" applyNumberFormat="0" applyBorder="0" applyAlignment="0" applyProtection="0"/>
    <xf numFmtId="0" fontId="68" fillId="7" borderId="2" applyNumberFormat="0" applyAlignment="0" applyProtection="0"/>
    <xf numFmtId="0" fontId="68" fillId="7" borderId="2" applyNumberFormat="0" applyAlignment="0" applyProtection="0"/>
    <xf numFmtId="0" fontId="80" fillId="18" borderId="3" applyNumberFormat="0" applyAlignment="0" applyProtection="0"/>
    <xf numFmtId="0" fontId="77" fillId="18" borderId="2" applyNumberFormat="0" applyAlignment="0" applyProtection="0"/>
    <xf numFmtId="0" fontId="69" fillId="4" borderId="0" applyNumberFormat="0" applyBorder="0" applyAlignment="0" applyProtection="0"/>
    <xf numFmtId="0" fontId="70" fillId="0" borderId="4" applyNumberFormat="0" applyFill="0" applyAlignment="0" applyProtection="0"/>
    <xf numFmtId="0" fontId="71" fillId="0" borderId="5" applyNumberFormat="0" applyFill="0" applyAlignment="0" applyProtection="0"/>
    <xf numFmtId="0" fontId="72" fillId="0" borderId="6" applyNumberFormat="0" applyFill="0" applyAlignment="0" applyProtection="0"/>
    <xf numFmtId="0" fontId="72" fillId="0" borderId="0" applyNumberFormat="0" applyFill="0" applyBorder="0" applyAlignment="0" applyProtection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2" fillId="0" borderId="0"/>
    <xf numFmtId="0" fontId="2" fillId="0" borderId="0"/>
    <xf numFmtId="0" fontId="2" fillId="0" borderId="0"/>
    <xf numFmtId="0" fontId="8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73" fillId="0" borderId="7" applyNumberFormat="0" applyFill="0" applyAlignment="0" applyProtection="0"/>
    <xf numFmtId="0" fontId="78" fillId="0" borderId="8" applyNumberFormat="0" applyFill="0" applyAlignment="0" applyProtection="0"/>
    <xf numFmtId="0" fontId="74" fillId="23" borderId="9" applyNumberFormat="0" applyAlignment="0" applyProtection="0"/>
    <xf numFmtId="0" fontId="74" fillId="23" borderId="9" applyNumberFormat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6" fillId="24" borderId="0" applyNumberFormat="0" applyBorder="0" applyAlignment="0" applyProtection="0"/>
    <xf numFmtId="0" fontId="77" fillId="18" borderId="2" applyNumberFormat="0" applyAlignment="0" applyProtection="0"/>
    <xf numFmtId="0" fontId="2" fillId="0" borderId="0"/>
    <xf numFmtId="0" fontId="78" fillId="0" borderId="8" applyNumberFormat="0" applyFill="0" applyAlignment="0" applyProtection="0"/>
    <xf numFmtId="0" fontId="79" fillId="3" borderId="0" applyNumberFormat="0" applyBorder="0" applyAlignment="0" applyProtection="0"/>
    <xf numFmtId="0" fontId="79" fillId="3" borderId="0" applyNumberFormat="0" applyBorder="0" applyAlignment="0" applyProtection="0"/>
    <xf numFmtId="0" fontId="82" fillId="0" borderId="0" applyNumberFormat="0" applyFill="0" applyBorder="0" applyAlignment="0" applyProtection="0"/>
    <xf numFmtId="0" fontId="2" fillId="25" borderId="10" applyNumberFormat="0" applyFont="0" applyAlignment="0" applyProtection="0"/>
    <xf numFmtId="0" fontId="66" fillId="25" borderId="10" applyNumberFormat="0" applyFont="0" applyAlignment="0" applyProtection="0"/>
    <xf numFmtId="0" fontId="80" fillId="18" borderId="3" applyNumberFormat="0" applyAlignment="0" applyProtection="0"/>
    <xf numFmtId="0" fontId="73" fillId="0" borderId="7" applyNumberFormat="0" applyFill="0" applyAlignment="0" applyProtection="0"/>
    <xf numFmtId="0" fontId="16" fillId="0" borderId="0"/>
    <xf numFmtId="0" fontId="81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69" fontId="83" fillId="0" borderId="0" applyFont="0" applyFill="0" applyBorder="0" applyAlignment="0" applyProtection="0"/>
    <xf numFmtId="171" fontId="83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9" fillId="4" borderId="0" applyNumberFormat="0" applyBorder="0" applyAlignment="0" applyProtection="0"/>
    <xf numFmtId="0" fontId="14" fillId="0" borderId="0">
      <protection locked="0"/>
    </xf>
    <xf numFmtId="0" fontId="101" fillId="27" borderId="0" applyNumberFormat="0" applyBorder="0" applyAlignment="0" applyProtection="0"/>
    <xf numFmtId="0" fontId="102" fillId="28" borderId="0" applyNumberFormat="0" applyBorder="0" applyAlignment="0" applyProtection="0"/>
    <xf numFmtId="0" fontId="1" fillId="0" borderId="0"/>
  </cellStyleXfs>
  <cellXfs count="305">
    <xf numFmtId="0" fontId="0" fillId="0" borderId="0" xfId="0"/>
    <xf numFmtId="0" fontId="4" fillId="26" borderId="0" xfId="0" applyFont="1" applyFill="1"/>
    <xf numFmtId="0" fontId="4" fillId="26" borderId="0" xfId="0" applyFont="1" applyFill="1" applyAlignment="1"/>
    <xf numFmtId="0" fontId="36" fillId="26" borderId="0" xfId="0" applyFont="1" applyFill="1"/>
    <xf numFmtId="0" fontId="36" fillId="26" borderId="0" xfId="0" applyFont="1" applyFill="1" applyBorder="1"/>
    <xf numFmtId="0" fontId="4" fillId="26" borderId="0" xfId="0" applyFont="1" applyFill="1" applyBorder="1"/>
    <xf numFmtId="166" fontId="29" fillId="26" borderId="0" xfId="0" applyNumberFormat="1" applyFont="1" applyFill="1" applyBorder="1"/>
    <xf numFmtId="0" fontId="39" fillId="26" borderId="0" xfId="0" applyFont="1" applyFill="1" applyBorder="1"/>
    <xf numFmtId="0" fontId="39" fillId="26" borderId="0" xfId="0" applyFont="1" applyFill="1"/>
    <xf numFmtId="0" fontId="40" fillId="26" borderId="0" xfId="0" applyFont="1" applyFill="1" applyBorder="1"/>
    <xf numFmtId="0" fontId="40" fillId="26" borderId="0" xfId="0" applyFont="1" applyFill="1" applyBorder="1" applyAlignment="1"/>
    <xf numFmtId="0" fontId="41" fillId="26" borderId="0" xfId="0" applyFont="1" applyFill="1" applyBorder="1"/>
    <xf numFmtId="0" fontId="40" fillId="26" borderId="0" xfId="0" applyFont="1" applyFill="1"/>
    <xf numFmtId="0" fontId="40" fillId="26" borderId="0" xfId="0" applyFont="1" applyFill="1" applyBorder="1" applyAlignment="1">
      <alignment horizontal="center"/>
    </xf>
    <xf numFmtId="166" fontId="41" fillId="26" borderId="0" xfId="0" applyNumberFormat="1" applyFont="1" applyFill="1" applyBorder="1"/>
    <xf numFmtId="166" fontId="40" fillId="26" borderId="0" xfId="0" applyNumberFormat="1" applyFont="1" applyFill="1" applyBorder="1" applyAlignment="1"/>
    <xf numFmtId="166" fontId="42" fillId="26" borderId="0" xfId="0" applyNumberFormat="1" applyFont="1" applyFill="1" applyBorder="1"/>
    <xf numFmtId="166" fontId="44" fillId="26" borderId="0" xfId="0" applyNumberFormat="1" applyFont="1" applyFill="1" applyBorder="1" applyAlignment="1">
      <alignment horizontal="center"/>
    </xf>
    <xf numFmtId="166" fontId="44" fillId="26" borderId="0" xfId="0" applyNumberFormat="1" applyFont="1" applyFill="1" applyBorder="1"/>
    <xf numFmtId="2" fontId="45" fillId="26" borderId="0" xfId="0" applyNumberFormat="1" applyFont="1" applyFill="1" applyBorder="1" applyAlignment="1">
      <alignment horizontal="center"/>
    </xf>
    <xf numFmtId="0" fontId="45" fillId="26" borderId="0" xfId="0" applyFont="1" applyFill="1" applyBorder="1" applyAlignment="1">
      <alignment horizontal="center"/>
    </xf>
    <xf numFmtId="0" fontId="44" fillId="26" borderId="0" xfId="0" applyFont="1" applyFill="1" applyBorder="1"/>
    <xf numFmtId="0" fontId="47" fillId="26" borderId="0" xfId="0" applyFont="1" applyFill="1" applyBorder="1" applyAlignment="1">
      <alignment horizontal="center" vertical="top" wrapText="1"/>
    </xf>
    <xf numFmtId="0" fontId="40" fillId="26" borderId="0" xfId="0" applyFont="1" applyFill="1" applyBorder="1" applyAlignment="1">
      <alignment horizontal="center" vertical="top" wrapText="1"/>
    </xf>
    <xf numFmtId="166" fontId="41" fillId="26" borderId="0" xfId="0" applyNumberFormat="1" applyFont="1" applyFill="1" applyBorder="1" applyAlignment="1">
      <alignment vertical="center" wrapText="1"/>
    </xf>
    <xf numFmtId="166" fontId="41" fillId="26" borderId="0" xfId="0" applyNumberFormat="1" applyFont="1" applyFill="1" applyBorder="1" applyAlignment="1">
      <alignment vertical="top" wrapText="1"/>
    </xf>
    <xf numFmtId="0" fontId="48" fillId="26" borderId="0" xfId="0" applyFont="1" applyFill="1" applyBorder="1"/>
    <xf numFmtId="0" fontId="37" fillId="26" borderId="0" xfId="0" applyFont="1" applyFill="1" applyAlignment="1">
      <alignment horizontal="center" vertical="center"/>
    </xf>
    <xf numFmtId="0" fontId="41" fillId="26" borderId="0" xfId="0" applyFont="1" applyFill="1" applyBorder="1" applyAlignment="1">
      <alignment horizontal="center" vertical="center"/>
    </xf>
    <xf numFmtId="0" fontId="37" fillId="26" borderId="0" xfId="0" applyFont="1" applyFill="1" applyBorder="1" applyAlignment="1">
      <alignment horizontal="center" vertical="center"/>
    </xf>
    <xf numFmtId="0" fontId="40" fillId="26" borderId="0" xfId="0" applyFont="1" applyFill="1" applyBorder="1" applyAlignment="1">
      <alignment vertical="center"/>
    </xf>
    <xf numFmtId="0" fontId="47" fillId="26" borderId="0" xfId="0" applyFont="1" applyFill="1" applyBorder="1" applyAlignment="1">
      <alignment horizontal="center" vertical="center" wrapText="1"/>
    </xf>
    <xf numFmtId="0" fontId="36" fillId="26" borderId="0" xfId="0" applyFont="1" applyFill="1" applyBorder="1" applyAlignment="1">
      <alignment vertical="center"/>
    </xf>
    <xf numFmtId="0" fontId="36" fillId="26" borderId="0" xfId="0" applyFont="1" applyFill="1" applyAlignment="1">
      <alignment vertical="center"/>
    </xf>
    <xf numFmtId="0" fontId="4" fillId="26" borderId="0" xfId="0" applyFont="1" applyFill="1" applyAlignment="1">
      <alignment vertical="center" wrapText="1"/>
    </xf>
    <xf numFmtId="0" fontId="4" fillId="26" borderId="0" xfId="0" applyFont="1" applyFill="1" applyAlignment="1">
      <alignment vertical="center"/>
    </xf>
    <xf numFmtId="0" fontId="6" fillId="26" borderId="0" xfId="0" applyFont="1" applyFill="1" applyAlignment="1">
      <alignment horizontal="center" vertical="center"/>
    </xf>
    <xf numFmtId="166" fontId="27" fillId="26" borderId="0" xfId="0" applyNumberFormat="1" applyFont="1" applyFill="1" applyBorder="1" applyAlignment="1">
      <alignment horizontal="center"/>
    </xf>
    <xf numFmtId="4" fontId="4" fillId="26" borderId="0" xfId="0" applyNumberFormat="1" applyFont="1" applyFill="1" applyBorder="1"/>
    <xf numFmtId="4" fontId="35" fillId="26" borderId="12" xfId="0" applyNumberFormat="1" applyFont="1" applyFill="1" applyBorder="1" applyAlignment="1">
      <alignment vertical="center" wrapText="1"/>
    </xf>
    <xf numFmtId="4" fontId="28" fillId="26" borderId="12" xfId="0" applyNumberFormat="1" applyFont="1" applyFill="1" applyBorder="1" applyAlignment="1">
      <alignment horizontal="right" vertical="center" wrapText="1"/>
    </xf>
    <xf numFmtId="4" fontId="35" fillId="26" borderId="12" xfId="0" applyNumberFormat="1" applyFont="1" applyFill="1" applyBorder="1" applyAlignment="1">
      <alignment horizontal="right" vertical="center" wrapText="1"/>
    </xf>
    <xf numFmtId="4" fontId="33" fillId="26" borderId="12" xfId="0" applyNumberFormat="1" applyFont="1" applyFill="1" applyBorder="1" applyAlignment="1">
      <alignment horizontal="right" vertical="center" wrapText="1"/>
    </xf>
    <xf numFmtId="4" fontId="33" fillId="26" borderId="12" xfId="0" applyNumberFormat="1" applyFont="1" applyFill="1" applyBorder="1" applyAlignment="1">
      <alignment vertical="center" wrapText="1"/>
    </xf>
    <xf numFmtId="4" fontId="4" fillId="26" borderId="12" xfId="0" applyNumberFormat="1" applyFont="1" applyFill="1" applyBorder="1" applyAlignment="1">
      <alignment horizontal="right" vertical="center" wrapText="1"/>
    </xf>
    <xf numFmtId="4" fontId="51" fillId="26" borderId="12" xfId="0" applyNumberFormat="1" applyFont="1" applyFill="1" applyBorder="1" applyAlignment="1">
      <alignment vertical="top" wrapText="1"/>
    </xf>
    <xf numFmtId="0" fontId="60" fillId="26" borderId="12" xfId="0" applyFont="1" applyFill="1" applyBorder="1" applyAlignment="1">
      <alignment horizontal="center" vertical="center" wrapText="1"/>
    </xf>
    <xf numFmtId="4" fontId="50" fillId="26" borderId="12" xfId="0" applyNumberFormat="1" applyFont="1" applyFill="1" applyBorder="1" applyAlignment="1">
      <alignment vertical="top" wrapText="1"/>
    </xf>
    <xf numFmtId="4" fontId="61" fillId="26" borderId="12" xfId="0" applyNumberFormat="1" applyFont="1" applyFill="1" applyBorder="1" applyAlignment="1">
      <alignment horizontal="right" vertical="center" wrapText="1"/>
    </xf>
    <xf numFmtId="49" fontId="33" fillId="26" borderId="12" xfId="0" applyNumberFormat="1" applyFont="1" applyFill="1" applyBorder="1" applyAlignment="1">
      <alignment horizontal="center" vertical="center" wrapText="1"/>
    </xf>
    <xf numFmtId="49" fontId="33" fillId="26" borderId="12" xfId="0" applyNumberFormat="1" applyFont="1" applyFill="1" applyBorder="1" applyAlignment="1">
      <alignment horizontal="center" vertical="top" wrapText="1"/>
    </xf>
    <xf numFmtId="49" fontId="9" fillId="26" borderId="12" xfId="0" applyNumberFormat="1" applyFont="1" applyFill="1" applyBorder="1" applyAlignment="1">
      <alignment horizontal="center" vertical="center" wrapText="1"/>
    </xf>
    <xf numFmtId="49" fontId="32" fillId="26" borderId="12" xfId="0" applyNumberFormat="1" applyFont="1" applyFill="1" applyBorder="1" applyAlignment="1">
      <alignment horizontal="center" vertical="center" wrapText="1"/>
    </xf>
    <xf numFmtId="49" fontId="50" fillId="26" borderId="12" xfId="0" applyNumberFormat="1" applyFont="1" applyFill="1" applyBorder="1" applyAlignment="1">
      <alignment horizontal="center" vertical="center" wrapText="1"/>
    </xf>
    <xf numFmtId="49" fontId="53" fillId="26" borderId="12" xfId="0" applyNumberFormat="1" applyFont="1" applyFill="1" applyBorder="1" applyAlignment="1">
      <alignment horizontal="center" vertical="center" wrapText="1"/>
    </xf>
    <xf numFmtId="49" fontId="35" fillId="26" borderId="12" xfId="0" applyNumberFormat="1" applyFont="1" applyFill="1" applyBorder="1" applyAlignment="1">
      <alignment horizontal="center" vertical="center" wrapText="1"/>
    </xf>
    <xf numFmtId="49" fontId="9" fillId="26" borderId="12" xfId="0" applyNumberFormat="1" applyFont="1" applyFill="1" applyBorder="1" applyAlignment="1">
      <alignment horizontal="center" vertical="top" wrapText="1"/>
    </xf>
    <xf numFmtId="49" fontId="5" fillId="26" borderId="12" xfId="0" applyNumberFormat="1" applyFont="1" applyFill="1" applyBorder="1" applyAlignment="1">
      <alignment horizontal="center" vertical="top" wrapText="1"/>
    </xf>
    <xf numFmtId="49" fontId="50" fillId="26" borderId="12" xfId="0" applyNumberFormat="1" applyFont="1" applyFill="1" applyBorder="1" applyAlignment="1">
      <alignment horizontal="center" vertical="top" wrapText="1"/>
    </xf>
    <xf numFmtId="49" fontId="59" fillId="26" borderId="12" xfId="0" applyNumberFormat="1" applyFont="1" applyFill="1" applyBorder="1" applyAlignment="1">
      <alignment horizontal="center" vertical="center" wrapText="1"/>
    </xf>
    <xf numFmtId="49" fontId="4" fillId="26" borderId="12" xfId="0" applyNumberFormat="1" applyFont="1" applyFill="1" applyBorder="1" applyAlignment="1">
      <alignment horizontal="center" vertical="top" wrapText="1"/>
    </xf>
    <xf numFmtId="49" fontId="8" fillId="26" borderId="12" xfId="0" applyNumberFormat="1" applyFont="1" applyFill="1" applyBorder="1" applyAlignment="1">
      <alignment horizontal="center" vertical="top" wrapText="1"/>
    </xf>
    <xf numFmtId="49" fontId="4" fillId="26" borderId="12" xfId="0" applyNumberFormat="1" applyFont="1" applyFill="1" applyBorder="1" applyAlignment="1">
      <alignment horizontal="center" vertical="center" wrapText="1"/>
    </xf>
    <xf numFmtId="4" fontId="4" fillId="26" borderId="12" xfId="0" applyNumberFormat="1" applyFont="1" applyFill="1" applyBorder="1" applyAlignment="1">
      <alignment vertical="top" wrapText="1"/>
    </xf>
    <xf numFmtId="4" fontId="9" fillId="26" borderId="12" xfId="0" applyNumberFormat="1" applyFont="1" applyFill="1" applyBorder="1" applyAlignment="1">
      <alignment vertical="center" wrapText="1"/>
    </xf>
    <xf numFmtId="4" fontId="35" fillId="26" borderId="12" xfId="0" applyNumberFormat="1" applyFont="1" applyFill="1" applyBorder="1" applyAlignment="1">
      <alignment horizontal="center" vertical="center" wrapText="1"/>
    </xf>
    <xf numFmtId="49" fontId="35" fillId="26" borderId="12" xfId="0" applyNumberFormat="1" applyFont="1" applyFill="1" applyBorder="1" applyAlignment="1">
      <alignment horizontal="center" vertical="top" wrapText="1"/>
    </xf>
    <xf numFmtId="4" fontId="35" fillId="26" borderId="12" xfId="0" applyNumberFormat="1" applyFont="1" applyFill="1" applyBorder="1" applyAlignment="1">
      <alignment vertical="top" wrapText="1"/>
    </xf>
    <xf numFmtId="0" fontId="35" fillId="26" borderId="12" xfId="0" applyFont="1" applyFill="1" applyBorder="1" applyAlignment="1">
      <alignment horizontal="center" vertical="center" wrapText="1"/>
    </xf>
    <xf numFmtId="0" fontId="35" fillId="26" borderId="12" xfId="0" applyFont="1" applyFill="1" applyBorder="1" applyAlignment="1">
      <alignment horizontal="center" vertical="center"/>
    </xf>
    <xf numFmtId="4" fontId="59" fillId="26" borderId="12" xfId="0" applyNumberFormat="1" applyFont="1" applyFill="1" applyBorder="1" applyAlignment="1">
      <alignment horizontal="right" vertical="center" wrapText="1"/>
    </xf>
    <xf numFmtId="49" fontId="59" fillId="0" borderId="12" xfId="0" applyNumberFormat="1" applyFont="1" applyBorder="1" applyAlignment="1">
      <alignment horizontal="center" vertical="center"/>
    </xf>
    <xf numFmtId="4" fontId="9" fillId="26" borderId="12" xfId="0" applyNumberFormat="1" applyFont="1" applyFill="1" applyBorder="1" applyAlignment="1">
      <alignment horizontal="center" vertical="center" wrapText="1"/>
    </xf>
    <xf numFmtId="49" fontId="35" fillId="0" borderId="12" xfId="0" applyNumberFormat="1" applyFont="1" applyBorder="1" applyAlignment="1">
      <alignment horizontal="center" vertical="center"/>
    </xf>
    <xf numFmtId="49" fontId="59" fillId="26" borderId="12" xfId="0" applyNumberFormat="1" applyFont="1" applyFill="1" applyBorder="1" applyAlignment="1">
      <alignment horizontal="center" vertical="center"/>
    </xf>
    <xf numFmtId="49" fontId="60" fillId="26" borderId="12" xfId="0" applyNumberFormat="1" applyFont="1" applyFill="1" applyBorder="1" applyAlignment="1">
      <alignment horizontal="center" vertical="center" wrapText="1"/>
    </xf>
    <xf numFmtId="49" fontId="35" fillId="26" borderId="12" xfId="0" applyNumberFormat="1" applyFont="1" applyFill="1" applyBorder="1" applyAlignment="1">
      <alignment horizontal="center" vertical="center"/>
    </xf>
    <xf numFmtId="0" fontId="53" fillId="26" borderId="12" xfId="0" applyFont="1" applyFill="1" applyBorder="1" applyAlignment="1">
      <alignment horizontal="center" vertical="center" wrapText="1"/>
    </xf>
    <xf numFmtId="0" fontId="53" fillId="0" borderId="12" xfId="0" applyFont="1" applyBorder="1" applyAlignment="1">
      <alignment horizontal="center" vertical="center" wrapText="1"/>
    </xf>
    <xf numFmtId="0" fontId="59" fillId="26" borderId="12" xfId="0" applyFont="1" applyFill="1" applyBorder="1" applyAlignment="1">
      <alignment horizontal="center" vertical="center" wrapText="1"/>
    </xf>
    <xf numFmtId="0" fontId="3" fillId="26" borderId="12" xfId="0" applyFont="1" applyFill="1" applyBorder="1" applyAlignment="1">
      <alignment horizontal="center" vertical="center" wrapText="1"/>
    </xf>
    <xf numFmtId="4" fontId="62" fillId="26" borderId="12" xfId="0" applyNumberFormat="1" applyFont="1" applyFill="1" applyBorder="1" applyAlignment="1">
      <alignment vertical="top" wrapText="1"/>
    </xf>
    <xf numFmtId="4" fontId="9" fillId="26" borderId="12" xfId="0" applyNumberFormat="1" applyFont="1" applyFill="1" applyBorder="1" applyAlignment="1">
      <alignment vertical="top" wrapText="1"/>
    </xf>
    <xf numFmtId="166" fontId="35" fillId="26" borderId="12" xfId="0" applyNumberFormat="1" applyFont="1" applyFill="1" applyBorder="1" applyAlignment="1">
      <alignment horizontal="center" vertical="center" wrapText="1"/>
    </xf>
    <xf numFmtId="166" fontId="3" fillId="26" borderId="12" xfId="0" applyNumberFormat="1" applyFont="1" applyFill="1" applyBorder="1" applyAlignment="1">
      <alignment horizontal="center" vertical="center" wrapText="1"/>
    </xf>
    <xf numFmtId="166" fontId="50" fillId="26" borderId="12" xfId="0" applyNumberFormat="1" applyFont="1" applyFill="1" applyBorder="1" applyAlignment="1">
      <alignment horizontal="center" vertical="center" wrapText="1"/>
    </xf>
    <xf numFmtId="0" fontId="53" fillId="26" borderId="12" xfId="0" applyFont="1" applyFill="1" applyBorder="1" applyAlignment="1">
      <alignment horizontal="center" vertical="top" wrapText="1"/>
    </xf>
    <xf numFmtId="166" fontId="33" fillId="26" borderId="12" xfId="0" applyNumberFormat="1" applyFont="1" applyFill="1" applyBorder="1" applyAlignment="1">
      <alignment horizontal="center" vertical="center" wrapText="1"/>
    </xf>
    <xf numFmtId="166" fontId="59" fillId="26" borderId="12" xfId="0" applyNumberFormat="1" applyFont="1" applyFill="1" applyBorder="1" applyAlignment="1">
      <alignment horizontal="center" vertical="center" wrapText="1"/>
    </xf>
    <xf numFmtId="166" fontId="11" fillId="26" borderId="12" xfId="0" applyNumberFormat="1" applyFont="1" applyFill="1" applyBorder="1" applyAlignment="1">
      <alignment horizontal="center" vertical="center" wrapText="1"/>
    </xf>
    <xf numFmtId="166" fontId="61" fillId="26" borderId="12" xfId="0" applyNumberFormat="1" applyFont="1" applyFill="1" applyBorder="1" applyAlignment="1">
      <alignment horizontal="center" vertical="center" wrapText="1"/>
    </xf>
    <xf numFmtId="0" fontId="52" fillId="26" borderId="12" xfId="0" applyFont="1" applyFill="1" applyBorder="1" applyAlignment="1">
      <alignment horizontal="center" vertical="center" wrapText="1"/>
    </xf>
    <xf numFmtId="166" fontId="4" fillId="26" borderId="12" xfId="0" applyNumberFormat="1" applyFont="1" applyFill="1" applyBorder="1" applyAlignment="1">
      <alignment horizontal="center" vertical="center" wrapText="1"/>
    </xf>
    <xf numFmtId="0" fontId="32" fillId="26" borderId="12" xfId="0" applyFont="1" applyFill="1" applyBorder="1" applyAlignment="1">
      <alignment horizontal="center" vertical="center" wrapText="1"/>
    </xf>
    <xf numFmtId="0" fontId="35" fillId="0" borderId="12" xfId="0" applyNumberFormat="1" applyFont="1" applyBorder="1" applyAlignment="1">
      <alignment horizontal="center" vertical="top" wrapText="1"/>
    </xf>
    <xf numFmtId="0" fontId="32" fillId="26" borderId="12" xfId="0" applyFont="1" applyFill="1" applyBorder="1" applyAlignment="1">
      <alignment horizontal="center" vertical="top" wrapText="1"/>
    </xf>
    <xf numFmtId="166" fontId="50" fillId="0" borderId="12" xfId="0" applyNumberFormat="1" applyFont="1" applyFill="1" applyBorder="1" applyAlignment="1">
      <alignment horizontal="center" vertical="center" wrapText="1"/>
    </xf>
    <xf numFmtId="0" fontId="54" fillId="26" borderId="12" xfId="0" applyFont="1" applyFill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top" wrapText="1"/>
    </xf>
    <xf numFmtId="0" fontId="54" fillId="0" borderId="12" xfId="0" applyFont="1" applyBorder="1" applyAlignment="1">
      <alignment horizontal="center" vertical="center" wrapText="1"/>
    </xf>
    <xf numFmtId="166" fontId="53" fillId="0" borderId="12" xfId="0" applyNumberFormat="1" applyFont="1" applyBorder="1" applyAlignment="1">
      <alignment horizontal="center" vertical="center" wrapText="1"/>
    </xf>
    <xf numFmtId="0" fontId="52" fillId="26" borderId="12" xfId="0" applyFont="1" applyFill="1" applyBorder="1" applyAlignment="1">
      <alignment horizontal="center" vertical="top" wrapText="1"/>
    </xf>
    <xf numFmtId="0" fontId="30" fillId="26" borderId="12" xfId="0" applyFont="1" applyFill="1" applyBorder="1" applyAlignment="1">
      <alignment horizontal="center" vertical="top" wrapText="1"/>
    </xf>
    <xf numFmtId="0" fontId="35" fillId="26" borderId="12" xfId="0" applyNumberFormat="1" applyFont="1" applyFill="1" applyBorder="1" applyAlignment="1">
      <alignment horizontal="center" vertical="center" wrapText="1"/>
    </xf>
    <xf numFmtId="0" fontId="52" fillId="0" borderId="12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54" fillId="26" borderId="12" xfId="0" applyFont="1" applyFill="1" applyBorder="1" applyAlignment="1">
      <alignment horizontal="center" vertical="top" wrapText="1"/>
    </xf>
    <xf numFmtId="0" fontId="50" fillId="26" borderId="12" xfId="0" applyFont="1" applyFill="1" applyBorder="1" applyAlignment="1">
      <alignment horizontal="center" vertical="center" wrapText="1"/>
    </xf>
    <xf numFmtId="0" fontId="33" fillId="26" borderId="12" xfId="0" applyFont="1" applyFill="1" applyBorder="1" applyAlignment="1">
      <alignment horizontal="center" vertical="center" wrapText="1"/>
    </xf>
    <xf numFmtId="0" fontId="52" fillId="0" borderId="12" xfId="0" applyFont="1" applyBorder="1" applyAlignment="1">
      <alignment horizontal="center" vertical="top" wrapText="1"/>
    </xf>
    <xf numFmtId="0" fontId="31" fillId="26" borderId="12" xfId="0" applyFont="1" applyFill="1" applyBorder="1" applyAlignment="1">
      <alignment horizontal="center" vertical="top" wrapText="1"/>
    </xf>
    <xf numFmtId="0" fontId="55" fillId="26" borderId="12" xfId="0" applyFont="1" applyFill="1" applyBorder="1" applyAlignment="1">
      <alignment horizontal="center" vertical="center" wrapText="1"/>
    </xf>
    <xf numFmtId="166" fontId="35" fillId="0" borderId="12" xfId="0" applyNumberFormat="1" applyFont="1" applyBorder="1" applyAlignment="1">
      <alignment horizontal="center" vertical="center" wrapText="1"/>
    </xf>
    <xf numFmtId="0" fontId="35" fillId="26" borderId="12" xfId="0" applyFont="1" applyFill="1" applyBorder="1" applyAlignment="1" applyProtection="1">
      <alignment horizontal="center" vertical="center" wrapText="1"/>
    </xf>
    <xf numFmtId="4" fontId="9" fillId="26" borderId="12" xfId="0" applyNumberFormat="1" applyFont="1" applyFill="1" applyBorder="1" applyAlignment="1">
      <alignment horizontal="right" vertical="center" wrapText="1"/>
    </xf>
    <xf numFmtId="0" fontId="60" fillId="26" borderId="13" xfId="0" applyFont="1" applyFill="1" applyBorder="1" applyAlignment="1">
      <alignment horizontal="center" vertical="center" wrapText="1"/>
    </xf>
    <xf numFmtId="49" fontId="59" fillId="0" borderId="12" xfId="0" applyNumberFormat="1" applyFont="1" applyBorder="1" applyAlignment="1">
      <alignment horizontal="center" vertical="center" wrapText="1"/>
    </xf>
    <xf numFmtId="166" fontId="89" fillId="26" borderId="12" xfId="0" applyNumberFormat="1" applyFont="1" applyFill="1" applyBorder="1" applyAlignment="1">
      <alignment horizontal="center" vertical="center" wrapText="1"/>
    </xf>
    <xf numFmtId="166" fontId="90" fillId="26" borderId="12" xfId="0" applyNumberFormat="1" applyFont="1" applyFill="1" applyBorder="1" applyAlignment="1">
      <alignment horizontal="center" vertical="center" wrapText="1"/>
    </xf>
    <xf numFmtId="0" fontId="88" fillId="26" borderId="12" xfId="0" applyFont="1" applyFill="1" applyBorder="1" applyAlignment="1">
      <alignment horizontal="center" vertical="center" wrapText="1"/>
    </xf>
    <xf numFmtId="166" fontId="33" fillId="0" borderId="12" xfId="0" applyNumberFormat="1" applyFont="1" applyBorder="1" applyAlignment="1">
      <alignment horizontal="center" vertical="center" wrapText="1"/>
    </xf>
    <xf numFmtId="49" fontId="12" fillId="26" borderId="12" xfId="0" applyNumberFormat="1" applyFont="1" applyFill="1" applyBorder="1" applyAlignment="1">
      <alignment horizontal="center" vertical="top" wrapText="1"/>
    </xf>
    <xf numFmtId="0" fontId="35" fillId="26" borderId="12" xfId="0" applyFont="1" applyFill="1" applyBorder="1" applyAlignment="1">
      <alignment horizontal="center" vertical="top" wrapText="1"/>
    </xf>
    <xf numFmtId="166" fontId="34" fillId="26" borderId="12" xfId="0" applyNumberFormat="1" applyFont="1" applyFill="1" applyBorder="1" applyAlignment="1">
      <alignment horizontal="center" vertical="center" wrapText="1"/>
    </xf>
    <xf numFmtId="166" fontId="91" fillId="26" borderId="12" xfId="0" applyNumberFormat="1" applyFont="1" applyFill="1" applyBorder="1" applyAlignment="1">
      <alignment horizontal="center" vertical="center" wrapText="1"/>
    </xf>
    <xf numFmtId="0" fontId="35" fillId="0" borderId="12" xfId="0" applyFont="1" applyFill="1" applyBorder="1" applyAlignment="1" applyProtection="1">
      <alignment horizontal="center" vertical="center" wrapText="1"/>
    </xf>
    <xf numFmtId="4" fontId="59" fillId="26" borderId="12" xfId="0" applyNumberFormat="1" applyFont="1" applyFill="1" applyBorder="1" applyAlignment="1">
      <alignment vertical="center" wrapText="1"/>
    </xf>
    <xf numFmtId="0" fontId="38" fillId="26" borderId="0" xfId="0" applyFont="1" applyFill="1" applyAlignment="1"/>
    <xf numFmtId="4" fontId="64" fillId="26" borderId="12" xfId="0" applyNumberFormat="1" applyFont="1" applyFill="1" applyBorder="1" applyAlignment="1">
      <alignment horizontal="center" vertical="center" wrapText="1"/>
    </xf>
    <xf numFmtId="166" fontId="9" fillId="0" borderId="12" xfId="0" applyNumberFormat="1" applyFont="1" applyBorder="1" applyAlignment="1">
      <alignment horizontal="center" vertical="center" wrapText="1"/>
    </xf>
    <xf numFmtId="4" fontId="10" fillId="26" borderId="12" xfId="0" applyNumberFormat="1" applyFont="1" applyFill="1" applyBorder="1" applyAlignment="1">
      <alignment horizontal="center" vertical="center" wrapText="1"/>
    </xf>
    <xf numFmtId="4" fontId="96" fillId="26" borderId="12" xfId="0" applyNumberFormat="1" applyFont="1" applyFill="1" applyBorder="1" applyAlignment="1">
      <alignment horizontal="center" vertical="center" wrapText="1"/>
    </xf>
    <xf numFmtId="4" fontId="43" fillId="26" borderId="12" xfId="0" applyNumberFormat="1" applyFont="1" applyFill="1" applyBorder="1" applyAlignment="1">
      <alignment horizontal="center" vertical="center" wrapText="1"/>
    </xf>
    <xf numFmtId="4" fontId="65" fillId="26" borderId="12" xfId="0" applyNumberFormat="1" applyFont="1" applyFill="1" applyBorder="1" applyAlignment="1">
      <alignment horizontal="center" vertical="center" wrapText="1"/>
    </xf>
    <xf numFmtId="4" fontId="97" fillId="26" borderId="12" xfId="0" applyNumberFormat="1" applyFont="1" applyFill="1" applyBorder="1" applyAlignment="1">
      <alignment horizontal="center" vertical="center" wrapText="1"/>
    </xf>
    <xf numFmtId="4" fontId="97" fillId="26" borderId="14" xfId="0" applyNumberFormat="1" applyFont="1" applyFill="1" applyBorder="1" applyAlignment="1">
      <alignment vertical="center" wrapText="1"/>
    </xf>
    <xf numFmtId="4" fontId="97" fillId="26" borderId="11" xfId="0" applyNumberFormat="1" applyFont="1" applyFill="1" applyBorder="1" applyAlignment="1">
      <alignment vertical="center" wrapText="1"/>
    </xf>
    <xf numFmtId="4" fontId="49" fillId="26" borderId="12" xfId="0" applyNumberFormat="1" applyFont="1" applyFill="1" applyBorder="1" applyAlignment="1">
      <alignment horizontal="center" vertical="center" wrapText="1"/>
    </xf>
    <xf numFmtId="4" fontId="59" fillId="26" borderId="14" xfId="0" applyNumberFormat="1" applyFont="1" applyFill="1" applyBorder="1" applyAlignment="1">
      <alignment horizontal="center" vertical="center" wrapText="1"/>
    </xf>
    <xf numFmtId="4" fontId="59" fillId="26" borderId="11" xfId="0" applyNumberFormat="1" applyFont="1" applyFill="1" applyBorder="1" applyAlignment="1">
      <alignment horizontal="center" vertical="center" wrapText="1"/>
    </xf>
    <xf numFmtId="4" fontId="9" fillId="26" borderId="14" xfId="0" applyNumberFormat="1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" fontId="9" fillId="26" borderId="13" xfId="0" applyNumberFormat="1" applyFont="1" applyFill="1" applyBorder="1" applyAlignment="1">
      <alignment horizontal="center" vertical="center" wrapText="1"/>
    </xf>
    <xf numFmtId="4" fontId="98" fillId="26" borderId="12" xfId="0" applyNumberFormat="1" applyFont="1" applyFill="1" applyBorder="1" applyAlignment="1">
      <alignment horizontal="center" vertical="center" wrapText="1"/>
    </xf>
    <xf numFmtId="4" fontId="98" fillId="26" borderId="12" xfId="0" applyNumberFormat="1" applyFont="1" applyFill="1" applyBorder="1" applyAlignment="1">
      <alignment vertical="top" wrapText="1"/>
    </xf>
    <xf numFmtId="4" fontId="99" fillId="26" borderId="12" xfId="0" applyNumberFormat="1" applyFont="1" applyFill="1" applyBorder="1" applyAlignment="1">
      <alignment horizontal="center" vertical="center" wrapText="1"/>
    </xf>
    <xf numFmtId="4" fontId="98" fillId="26" borderId="14" xfId="0" applyNumberFormat="1" applyFont="1" applyFill="1" applyBorder="1" applyAlignment="1">
      <alignment horizontal="center" vertical="center" wrapText="1"/>
    </xf>
    <xf numFmtId="4" fontId="98" fillId="26" borderId="12" xfId="0" applyNumberFormat="1" applyFont="1" applyFill="1" applyBorder="1" applyAlignment="1">
      <alignment vertical="center" wrapText="1"/>
    </xf>
    <xf numFmtId="0" fontId="0" fillId="0" borderId="11" xfId="0" applyBorder="1"/>
    <xf numFmtId="0" fontId="0" fillId="0" borderId="13" xfId="0" applyBorder="1"/>
    <xf numFmtId="4" fontId="87" fillId="26" borderId="12" xfId="0" applyNumberFormat="1" applyFont="1" applyFill="1" applyBorder="1" applyAlignment="1">
      <alignment vertical="center" wrapText="1"/>
    </xf>
    <xf numFmtId="4" fontId="100" fillId="26" borderId="12" xfId="0" applyNumberFormat="1" applyFont="1" applyFill="1" applyBorder="1" applyAlignment="1">
      <alignment horizontal="center" vertical="center" wrapText="1"/>
    </xf>
    <xf numFmtId="4" fontId="9" fillId="26" borderId="11" xfId="0" applyNumberFormat="1" applyFont="1" applyFill="1" applyBorder="1" applyAlignment="1">
      <alignment horizontal="center" vertical="center" wrapText="1"/>
    </xf>
    <xf numFmtId="4" fontId="87" fillId="26" borderId="12" xfId="0" applyNumberFormat="1" applyFont="1" applyFill="1" applyBorder="1" applyAlignment="1">
      <alignment horizontal="right" vertical="center" wrapText="1"/>
    </xf>
    <xf numFmtId="4" fontId="98" fillId="26" borderId="11" xfId="0" applyNumberFormat="1" applyFont="1" applyFill="1" applyBorder="1" applyAlignment="1">
      <alignment horizontal="center" vertical="center" wrapText="1"/>
    </xf>
    <xf numFmtId="0" fontId="59" fillId="0" borderId="19" xfId="0" applyFont="1" applyBorder="1" applyAlignment="1">
      <alignment horizontal="center" vertical="center" wrapText="1"/>
    </xf>
    <xf numFmtId="4" fontId="59" fillId="0" borderId="12" xfId="0" applyNumberFormat="1" applyFont="1" applyFill="1" applyBorder="1" applyAlignment="1">
      <alignment horizontal="right" vertical="center" wrapText="1"/>
    </xf>
    <xf numFmtId="166" fontId="9" fillId="26" borderId="19" xfId="0" applyNumberFormat="1" applyFont="1" applyFill="1" applyBorder="1" applyAlignment="1">
      <alignment horizontal="center" vertical="center" wrapText="1"/>
    </xf>
    <xf numFmtId="4" fontId="98" fillId="26" borderId="12" xfId="0" applyNumberFormat="1" applyFont="1" applyFill="1" applyBorder="1" applyAlignment="1">
      <alignment horizontal="right" vertical="center" wrapText="1"/>
    </xf>
    <xf numFmtId="4" fontId="100" fillId="26" borderId="13" xfId="0" applyNumberFormat="1" applyFont="1" applyFill="1" applyBorder="1" applyAlignment="1">
      <alignment horizontal="center" vertical="center" wrapText="1"/>
    </xf>
    <xf numFmtId="4" fontId="48" fillId="26" borderId="0" xfId="0" applyNumberFormat="1" applyFont="1" applyFill="1" applyBorder="1" applyAlignment="1">
      <alignment vertical="center"/>
    </xf>
    <xf numFmtId="4" fontId="9" fillId="26" borderId="13" xfId="0" applyNumberFormat="1" applyFont="1" applyFill="1" applyBorder="1" applyAlignment="1">
      <alignment horizontal="center" vertical="center" wrapText="1"/>
    </xf>
    <xf numFmtId="166" fontId="23" fillId="0" borderId="0" xfId="0" applyNumberFormat="1" applyFont="1" applyFill="1" applyBorder="1"/>
    <xf numFmtId="0" fontId="23" fillId="26" borderId="0" xfId="0" applyFont="1" applyFill="1" applyBorder="1" applyAlignment="1">
      <alignment horizontal="left"/>
    </xf>
    <xf numFmtId="4" fontId="24" fillId="26" borderId="12" xfId="0" applyNumberFormat="1" applyFont="1" applyFill="1" applyBorder="1" applyAlignment="1">
      <alignment horizontal="right" vertical="center" wrapText="1"/>
    </xf>
    <xf numFmtId="0" fontId="57" fillId="26" borderId="0" xfId="0" applyFont="1" applyFill="1" applyAlignment="1">
      <alignment horizontal="center"/>
    </xf>
    <xf numFmtId="4" fontId="24" fillId="0" borderId="12" xfId="0" applyNumberFormat="1" applyFont="1" applyFill="1" applyBorder="1" applyAlignment="1">
      <alignment horizontal="right" vertical="center" wrapText="1"/>
    </xf>
    <xf numFmtId="4" fontId="24" fillId="26" borderId="12" xfId="0" applyNumberFormat="1" applyFont="1" applyFill="1" applyBorder="1" applyAlignment="1">
      <alignment vertical="center" wrapText="1"/>
    </xf>
    <xf numFmtId="49" fontId="24" fillId="26" borderId="11" xfId="0" applyNumberFormat="1" applyFont="1" applyFill="1" applyBorder="1" applyAlignment="1">
      <alignment horizontal="center" vertical="center" wrapText="1"/>
    </xf>
    <xf numFmtId="4" fontId="9" fillId="26" borderId="11" xfId="0" applyNumberFormat="1" applyFont="1" applyFill="1" applyBorder="1" applyAlignment="1">
      <alignment horizontal="center" vertical="center" wrapText="1"/>
    </xf>
    <xf numFmtId="4" fontId="9" fillId="26" borderId="11" xfId="0" applyNumberFormat="1" applyFont="1" applyFill="1" applyBorder="1" applyAlignment="1">
      <alignment horizontal="center" vertical="center"/>
    </xf>
    <xf numFmtId="2" fontId="24" fillId="26" borderId="11" xfId="0" applyNumberFormat="1" applyFont="1" applyFill="1" applyBorder="1" applyAlignment="1">
      <alignment horizontal="center" vertical="center" wrapText="1"/>
    </xf>
    <xf numFmtId="166" fontId="24" fillId="26" borderId="11" xfId="0" applyNumberFormat="1" applyFont="1" applyFill="1" applyBorder="1" applyAlignment="1">
      <alignment horizontal="center" vertical="center" wrapText="1"/>
    </xf>
    <xf numFmtId="0" fontId="60" fillId="26" borderId="12" xfId="0" applyFont="1" applyFill="1" applyBorder="1" applyAlignment="1">
      <alignment horizontal="center" vertical="center" wrapText="1"/>
    </xf>
    <xf numFmtId="49" fontId="35" fillId="26" borderId="12" xfId="0" applyNumberFormat="1" applyFont="1" applyFill="1" applyBorder="1" applyAlignment="1">
      <alignment horizontal="center" vertical="center" wrapText="1"/>
    </xf>
    <xf numFmtId="49" fontId="9" fillId="26" borderId="12" xfId="0" applyNumberFormat="1" applyFont="1" applyFill="1" applyBorder="1" applyAlignment="1">
      <alignment horizontal="center" vertical="top" wrapText="1"/>
    </xf>
    <xf numFmtId="49" fontId="59" fillId="26" borderId="12" xfId="0" applyNumberFormat="1" applyFont="1" applyFill="1" applyBorder="1" applyAlignment="1">
      <alignment horizontal="center" vertical="center" wrapText="1"/>
    </xf>
    <xf numFmtId="4" fontId="98" fillId="26" borderId="14" xfId="0" applyNumberFormat="1" applyFont="1" applyFill="1" applyBorder="1" applyAlignment="1">
      <alignment horizontal="center" vertical="center" wrapText="1"/>
    </xf>
    <xf numFmtId="4" fontId="98" fillId="26" borderId="13" xfId="0" applyNumberFormat="1" applyFont="1" applyFill="1" applyBorder="1" applyAlignment="1">
      <alignment horizontal="center" vertical="center" wrapText="1"/>
    </xf>
    <xf numFmtId="4" fontId="9" fillId="26" borderId="14" xfId="0" applyNumberFormat="1" applyFont="1" applyFill="1" applyBorder="1" applyAlignment="1">
      <alignment horizontal="center" vertical="center" wrapText="1"/>
    </xf>
    <xf numFmtId="4" fontId="9" fillId="26" borderId="13" xfId="0" applyNumberFormat="1" applyFont="1" applyFill="1" applyBorder="1" applyAlignment="1">
      <alignment horizontal="center" vertical="center" wrapText="1"/>
    </xf>
    <xf numFmtId="4" fontId="7" fillId="26" borderId="14" xfId="0" applyNumberFormat="1" applyFont="1" applyFill="1" applyBorder="1" applyAlignment="1">
      <alignment horizontal="center" vertical="center" wrapText="1"/>
    </xf>
    <xf numFmtId="0" fontId="24" fillId="26" borderId="0" xfId="0" applyFont="1" applyFill="1" applyAlignment="1">
      <alignment horizontal="center"/>
    </xf>
    <xf numFmtId="0" fontId="24" fillId="26" borderId="0" xfId="0" applyFont="1" applyFill="1"/>
    <xf numFmtId="0" fontId="24" fillId="0" borderId="12" xfId="0" applyFont="1" applyFill="1" applyBorder="1" applyAlignment="1">
      <alignment horizontal="center" vertical="center"/>
    </xf>
    <xf numFmtId="0" fontId="24" fillId="26" borderId="0" xfId="0" applyFont="1" applyFill="1" applyBorder="1"/>
    <xf numFmtId="166" fontId="95" fillId="26" borderId="0" xfId="0" applyNumberFormat="1" applyFont="1" applyFill="1" applyBorder="1"/>
    <xf numFmtId="0" fontId="24" fillId="0" borderId="12" xfId="0" applyFont="1" applyFill="1" applyBorder="1" applyAlignment="1">
      <alignment horizontal="center" vertical="center" wrapText="1"/>
    </xf>
    <xf numFmtId="4" fontId="105" fillId="26" borderId="12" xfId="0" applyNumberFormat="1" applyFont="1" applyFill="1" applyBorder="1" applyAlignment="1">
      <alignment horizontal="right" vertical="center" wrapText="1"/>
    </xf>
    <xf numFmtId="0" fontId="58" fillId="26" borderId="0" xfId="0" applyFont="1" applyFill="1" applyAlignment="1">
      <alignment horizontal="right" vertical="center" wrapText="1"/>
    </xf>
    <xf numFmtId="0" fontId="47" fillId="26" borderId="0" xfId="0" applyFont="1" applyFill="1" applyBorder="1" applyAlignment="1">
      <alignment horizontal="center" vertical="top" wrapText="1"/>
    </xf>
    <xf numFmtId="0" fontId="23" fillId="26" borderId="0" xfId="0" applyFont="1" applyFill="1" applyAlignment="1">
      <alignment horizontal="center" wrapText="1"/>
    </xf>
    <xf numFmtId="0" fontId="56" fillId="26" borderId="0" xfId="0" applyFont="1" applyFill="1" applyAlignment="1">
      <alignment horizontal="center" wrapText="1"/>
    </xf>
    <xf numFmtId="49" fontId="24" fillId="26" borderId="11" xfId="0" applyNumberFormat="1" applyFont="1" applyFill="1" applyBorder="1" applyAlignment="1">
      <alignment horizontal="center" vertical="center"/>
    </xf>
    <xf numFmtId="49" fontId="57" fillId="26" borderId="11" xfId="0" applyNumberFormat="1" applyFont="1" applyFill="1" applyBorder="1" applyAlignment="1">
      <alignment horizontal="center" vertical="center" wrapText="1"/>
    </xf>
    <xf numFmtId="0" fontId="7" fillId="26" borderId="11" xfId="0" applyFont="1" applyFill="1" applyBorder="1" applyAlignment="1">
      <alignment horizontal="center" vertical="center" wrapText="1"/>
    </xf>
    <xf numFmtId="0" fontId="24" fillId="0" borderId="0" xfId="0" applyFont="1"/>
    <xf numFmtId="0" fontId="24" fillId="0" borderId="0" xfId="0" applyFont="1" applyAlignment="1">
      <alignment horizontal="right"/>
    </xf>
    <xf numFmtId="0" fontId="24" fillId="0" borderId="0" xfId="0" applyFont="1" applyAlignment="1">
      <alignment horizontal="center" vertical="center" wrapText="1"/>
    </xf>
    <xf numFmtId="0" fontId="23" fillId="26" borderId="0" xfId="0" applyFont="1" applyFill="1" applyAlignment="1">
      <alignment horizontal="center" vertical="center" wrapText="1"/>
    </xf>
    <xf numFmtId="0" fontId="105" fillId="26" borderId="0" xfId="0" applyFont="1" applyFill="1" applyBorder="1" applyAlignment="1">
      <alignment horizontal="center" vertical="center" wrapText="1"/>
    </xf>
    <xf numFmtId="0" fontId="23" fillId="26" borderId="0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105" fillId="0" borderId="12" xfId="0" applyFont="1" applyBorder="1" applyAlignment="1">
      <alignment horizontal="center" vertical="center" wrapText="1"/>
    </xf>
    <xf numFmtId="0" fontId="105" fillId="0" borderId="12" xfId="0" applyFont="1" applyBorder="1" applyAlignment="1">
      <alignment horizontal="center" vertical="center"/>
    </xf>
    <xf numFmtId="0" fontId="23" fillId="0" borderId="12" xfId="0" applyFont="1" applyFill="1" applyBorder="1" applyAlignment="1">
      <alignment horizontal="center"/>
    </xf>
    <xf numFmtId="0" fontId="63" fillId="0" borderId="0" xfId="0" applyFont="1" applyFill="1" applyBorder="1" applyAlignment="1">
      <alignment horizontal="center"/>
    </xf>
    <xf numFmtId="4" fontId="63" fillId="0" borderId="0" xfId="0" applyNumberFormat="1" applyFont="1" applyFill="1" applyBorder="1" applyAlignment="1">
      <alignment horizontal="right"/>
    </xf>
    <xf numFmtId="4" fontId="23" fillId="0" borderId="0" xfId="0" applyNumberFormat="1" applyFont="1" applyFill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0" xfId="0" applyFont="1" applyBorder="1" applyAlignment="1">
      <alignment horizontal="center" vertical="center"/>
    </xf>
    <xf numFmtId="4" fontId="24" fillId="0" borderId="22" xfId="0" applyNumberFormat="1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4" fontId="24" fillId="0" borderId="15" xfId="0" applyNumberFormat="1" applyFont="1" applyBorder="1" applyAlignment="1">
      <alignment horizontal="center" vertical="center" wrapText="1"/>
    </xf>
    <xf numFmtId="4" fontId="24" fillId="0" borderId="22" xfId="0" applyNumberFormat="1" applyFont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106" fillId="0" borderId="0" xfId="0" applyFont="1"/>
    <xf numFmtId="0" fontId="23" fillId="26" borderId="0" xfId="0" applyFont="1" applyFill="1" applyAlignment="1">
      <alignment horizontal="left"/>
    </xf>
    <xf numFmtId="0" fontId="24" fillId="26" borderId="0" xfId="0" applyFont="1" applyFill="1" applyAlignment="1">
      <alignment vertical="center" wrapText="1"/>
    </xf>
    <xf numFmtId="0" fontId="23" fillId="26" borderId="0" xfId="0" applyFont="1" applyFill="1" applyAlignment="1">
      <alignment horizontal="center"/>
    </xf>
    <xf numFmtId="0" fontId="59" fillId="0" borderId="0" xfId="0" applyFont="1" applyAlignment="1"/>
    <xf numFmtId="0" fontId="107" fillId="0" borderId="22" xfId="0" applyFont="1" applyBorder="1" applyAlignment="1">
      <alignment horizontal="center" vertical="center" wrapText="1"/>
    </xf>
    <xf numFmtId="0" fontId="108" fillId="0" borderId="12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center" vertical="center" wrapText="1"/>
    </xf>
    <xf numFmtId="0" fontId="24" fillId="26" borderId="0" xfId="0" applyFont="1" applyFill="1" applyBorder="1" applyAlignment="1">
      <alignment horizontal="right" vertical="center" wrapText="1"/>
    </xf>
    <xf numFmtId="4" fontId="24" fillId="26" borderId="19" xfId="0" applyNumberFormat="1" applyFont="1" applyFill="1" applyBorder="1" applyAlignment="1">
      <alignment vertical="center" wrapText="1"/>
    </xf>
    <xf numFmtId="3" fontId="24" fillId="26" borderId="12" xfId="0" applyNumberFormat="1" applyFont="1" applyFill="1" applyBorder="1" applyAlignment="1">
      <alignment horizontal="center" vertical="center" wrapText="1"/>
    </xf>
    <xf numFmtId="4" fontId="105" fillId="26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center" vertical="center"/>
    </xf>
    <xf numFmtId="0" fontId="23" fillId="26" borderId="0" xfId="0" applyFont="1" applyFill="1" applyBorder="1"/>
    <xf numFmtId="0" fontId="24" fillId="26" borderId="12" xfId="0" applyFont="1" applyFill="1" applyBorder="1" applyAlignment="1">
      <alignment horizontal="center" vertical="center" wrapText="1"/>
    </xf>
    <xf numFmtId="0" fontId="24" fillId="26" borderId="0" xfId="0" applyFont="1" applyFill="1" applyAlignment="1">
      <alignment horizontal="right" vertical="center" wrapText="1"/>
    </xf>
    <xf numFmtId="0" fontId="24" fillId="26" borderId="0" xfId="0" applyFont="1" applyFill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8" fillId="26" borderId="0" xfId="0" applyFont="1" applyFill="1" applyAlignment="1">
      <alignment horizontal="right" vertical="center" wrapText="1"/>
    </xf>
    <xf numFmtId="0" fontId="40" fillId="26" borderId="0" xfId="0" applyFont="1" applyFill="1" applyBorder="1" applyAlignment="1">
      <alignment horizontal="center"/>
    </xf>
    <xf numFmtId="0" fontId="46" fillId="26" borderId="0" xfId="0" applyFont="1" applyFill="1" applyBorder="1" applyAlignment="1">
      <alignment horizontal="center"/>
    </xf>
    <xf numFmtId="0" fontId="47" fillId="26" borderId="0" xfId="0" applyFont="1" applyFill="1" applyBorder="1" applyAlignment="1">
      <alignment horizontal="center" vertical="top" wrapText="1"/>
    </xf>
    <xf numFmtId="4" fontId="59" fillId="26" borderId="14" xfId="0" applyNumberFormat="1" applyFont="1" applyFill="1" applyBorder="1" applyAlignment="1">
      <alignment horizontal="center" vertical="center" wrapText="1"/>
    </xf>
    <xf numFmtId="4" fontId="59" fillId="26" borderId="11" xfId="0" applyNumberFormat="1" applyFont="1" applyFill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center" vertical="center" wrapText="1"/>
    </xf>
    <xf numFmtId="0" fontId="105" fillId="0" borderId="15" xfId="0" applyFont="1" applyBorder="1" applyAlignment="1">
      <alignment horizontal="center" vertical="center" wrapText="1"/>
    </xf>
    <xf numFmtId="0" fontId="105" fillId="0" borderId="22" xfId="0" applyFont="1" applyBorder="1" applyAlignment="1">
      <alignment horizontal="center" vertical="center" wrapText="1"/>
    </xf>
    <xf numFmtId="0" fontId="105" fillId="0" borderId="19" xfId="0" applyFont="1" applyBorder="1" applyAlignment="1">
      <alignment horizontal="center" vertical="center" wrapText="1"/>
    </xf>
    <xf numFmtId="4" fontId="105" fillId="26" borderId="15" xfId="0" applyNumberFormat="1" applyFont="1" applyFill="1" applyBorder="1" applyAlignment="1">
      <alignment horizontal="center" vertical="center" wrapText="1"/>
    </xf>
    <xf numFmtId="0" fontId="107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 wrapText="1"/>
    </xf>
    <xf numFmtId="4" fontId="9" fillId="26" borderId="14" xfId="0" applyNumberFormat="1" applyFont="1" applyFill="1" applyBorder="1" applyAlignment="1">
      <alignment horizontal="center" vertical="center" wrapText="1"/>
    </xf>
    <xf numFmtId="4" fontId="9" fillId="26" borderId="13" xfId="0" applyNumberFormat="1" applyFont="1" applyFill="1" applyBorder="1" applyAlignment="1">
      <alignment horizontal="center" vertical="center" wrapText="1"/>
    </xf>
    <xf numFmtId="4" fontId="98" fillId="26" borderId="14" xfId="0" applyNumberFormat="1" applyFont="1" applyFill="1" applyBorder="1" applyAlignment="1">
      <alignment horizontal="center" vertical="center" wrapText="1"/>
    </xf>
    <xf numFmtId="4" fontId="98" fillId="26" borderId="13" xfId="0" applyNumberFormat="1" applyFont="1" applyFill="1" applyBorder="1" applyAlignment="1">
      <alignment horizontal="center" vertical="center" wrapText="1"/>
    </xf>
    <xf numFmtId="4" fontId="65" fillId="26" borderId="11" xfId="0" applyNumberFormat="1" applyFont="1" applyFill="1" applyBorder="1" applyAlignment="1">
      <alignment horizontal="center" vertical="center" wrapText="1"/>
    </xf>
    <xf numFmtId="4" fontId="9" fillId="26" borderId="11" xfId="0" applyNumberFormat="1" applyFont="1" applyFill="1" applyBorder="1" applyAlignment="1">
      <alignment horizontal="center" vertical="center" wrapText="1"/>
    </xf>
    <xf numFmtId="0" fontId="23" fillId="26" borderId="0" xfId="0" applyFont="1" applyFill="1" applyAlignment="1">
      <alignment horizontal="center" vertical="center" wrapText="1"/>
    </xf>
    <xf numFmtId="0" fontId="24" fillId="0" borderId="0" xfId="0" applyFont="1" applyAlignment="1"/>
    <xf numFmtId="0" fontId="103" fillId="26" borderId="0" xfId="0" applyFont="1" applyFill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12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3" xfId="0" applyBorder="1"/>
    <xf numFmtId="4" fontId="24" fillId="26" borderId="12" xfId="0" applyNumberFormat="1" applyFont="1" applyFill="1" applyBorder="1" applyAlignment="1">
      <alignment horizontal="center" vertical="center" wrapText="1"/>
    </xf>
    <xf numFmtId="4" fontId="24" fillId="0" borderId="19" xfId="0" applyNumberFormat="1" applyFont="1" applyBorder="1" applyAlignment="1">
      <alignment horizontal="center" vertical="center" wrapText="1"/>
    </xf>
    <xf numFmtId="4" fontId="23" fillId="0" borderId="15" xfId="0" applyNumberFormat="1" applyFont="1" applyFill="1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4" fontId="63" fillId="0" borderId="12" xfId="0" applyNumberFormat="1" applyFont="1" applyFill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/>
    </xf>
    <xf numFmtId="4" fontId="24" fillId="0" borderId="16" xfId="0" applyNumberFormat="1" applyFont="1" applyBorder="1" applyAlignment="1">
      <alignment horizontal="center" vertical="center" wrapText="1"/>
    </xf>
    <xf numFmtId="4" fontId="24" fillId="0" borderId="21" xfId="0" applyNumberFormat="1" applyFont="1" applyBorder="1" applyAlignment="1">
      <alignment horizontal="center" vertical="center" wrapText="1"/>
    </xf>
    <xf numFmtId="4" fontId="24" fillId="0" borderId="22" xfId="0" applyNumberFormat="1" applyFont="1" applyBorder="1" applyAlignment="1">
      <alignment horizontal="center" vertical="center" wrapText="1"/>
    </xf>
    <xf numFmtId="4" fontId="110" fillId="0" borderId="12" xfId="0" applyNumberFormat="1" applyFont="1" applyFill="1" applyBorder="1" applyAlignment="1">
      <alignment horizontal="center" vertical="center" wrapText="1"/>
    </xf>
    <xf numFmtId="4" fontId="104" fillId="0" borderId="12" xfId="0" applyNumberFormat="1" applyFont="1" applyBorder="1" applyAlignment="1">
      <alignment horizontal="center" vertical="center" wrapText="1"/>
    </xf>
    <xf numFmtId="0" fontId="108" fillId="0" borderId="15" xfId="0" applyFont="1" applyBorder="1" applyAlignment="1">
      <alignment horizontal="center" vertical="center" wrapText="1"/>
    </xf>
    <xf numFmtId="0" fontId="108" fillId="0" borderId="22" xfId="0" applyFont="1" applyBorder="1" applyAlignment="1">
      <alignment horizontal="center" vertical="center" wrapText="1"/>
    </xf>
    <xf numFmtId="0" fontId="109" fillId="0" borderId="22" xfId="0" applyFont="1" applyBorder="1" applyAlignment="1">
      <alignment horizontal="center" vertical="center" wrapText="1"/>
    </xf>
    <xf numFmtId="4" fontId="108" fillId="0" borderId="12" xfId="0" applyNumberFormat="1" applyFont="1" applyBorder="1" applyAlignment="1">
      <alignment horizontal="center" vertical="center" wrapText="1"/>
    </xf>
    <xf numFmtId="4" fontId="105" fillId="0" borderId="22" xfId="0" applyNumberFormat="1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left" vertical="center" wrapText="1"/>
    </xf>
    <xf numFmtId="0" fontId="0" fillId="0" borderId="22" xfId="0" applyFill="1" applyBorder="1" applyAlignment="1">
      <alignment horizontal="left" vertical="center" wrapText="1"/>
    </xf>
    <xf numFmtId="0" fontId="0" fillId="0" borderId="22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4" fontId="24" fillId="26" borderId="15" xfId="0" applyNumberFormat="1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4" fontId="63" fillId="0" borderId="15" xfId="0" applyNumberFormat="1" applyFont="1" applyFill="1" applyBorder="1" applyAlignment="1">
      <alignment horizontal="center" vertical="center" wrapText="1"/>
    </xf>
    <xf numFmtId="0" fontId="107" fillId="0" borderId="19" xfId="0" applyFont="1" applyBorder="1" applyAlignment="1">
      <alignment horizontal="center" vertical="center" wrapText="1"/>
    </xf>
    <xf numFmtId="4" fontId="105" fillId="0" borderId="15" xfId="0" applyNumberFormat="1" applyFont="1" applyBorder="1" applyAlignment="1">
      <alignment horizontal="center" vertical="center" wrapText="1"/>
    </xf>
  </cellXfs>
  <cellStyles count="184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дод_1-6 " xfId="24"/>
    <cellStyle name="_доходи_дод_1-6 " xfId="25"/>
    <cellStyle name="_доходи_дод_1-8 " xfId="26"/>
    <cellStyle name="_доходи_дод_1-8 " xfId="27"/>
    <cellStyle name="_доходи_дод_1-9" xfId="28"/>
    <cellStyle name="_доходи_дод_1-9" xfId="29"/>
    <cellStyle name="" xfId="30"/>
    <cellStyle name="" xfId="31"/>
    <cellStyle name="_доходи" xfId="32"/>
    <cellStyle name="_доходи" xfId="33"/>
    <cellStyle name="_доходи_дод_1-6 " xfId="34"/>
    <cellStyle name="_доходи_дод_1-6 " xfId="35"/>
    <cellStyle name="_доходи_дод_1-8 " xfId="36"/>
    <cellStyle name="_доходи_дод_1-8 " xfId="37"/>
    <cellStyle name="_доходи_дод_1-9" xfId="38"/>
    <cellStyle name="_доходи_дод_1-9" xfId="39"/>
    <cellStyle name="" xfId="40"/>
    <cellStyle name="1" xfId="41"/>
    <cellStyle name="2" xfId="42"/>
    <cellStyle name="20% - Акцент1" xfId="43"/>
    <cellStyle name="20% - Акцент2" xfId="44"/>
    <cellStyle name="20% - Акцент3" xfId="45"/>
    <cellStyle name="20% - Акцент4" xfId="46"/>
    <cellStyle name="20% - Акцент5" xfId="47"/>
    <cellStyle name="20% - Акцент6" xfId="48"/>
    <cellStyle name="20% – Акцентування1" xfId="49"/>
    <cellStyle name="20% – Акцентування2" xfId="50"/>
    <cellStyle name="20% – Акцентування3" xfId="51"/>
    <cellStyle name="20% – Акцентування4" xfId="52"/>
    <cellStyle name="20% – Акцентування5" xfId="53"/>
    <cellStyle name="20% – Акцентування6" xfId="54"/>
    <cellStyle name="40% - Акцент1" xfId="55"/>
    <cellStyle name="40% - Акцент2" xfId="56"/>
    <cellStyle name="40% - Акцент3" xfId="57"/>
    <cellStyle name="40% - Акцент4" xfId="58"/>
    <cellStyle name="40% - Акцент5" xfId="59"/>
    <cellStyle name="40% - Акцент6" xfId="60"/>
    <cellStyle name="40% – Акцентування1" xfId="61"/>
    <cellStyle name="40% – Акцентування2" xfId="62"/>
    <cellStyle name="40% – Акцентування3" xfId="63"/>
    <cellStyle name="40% – Акцентування4" xfId="64"/>
    <cellStyle name="40% – Акцентування5" xfId="65"/>
    <cellStyle name="40% – Акцентування6" xfId="66"/>
    <cellStyle name="60% - Акцент1" xfId="67"/>
    <cellStyle name="60% - Акцент2" xfId="68"/>
    <cellStyle name="60% - Акцент3" xfId="69"/>
    <cellStyle name="60% - Акцент4" xfId="70"/>
    <cellStyle name="60% - Акцент5" xfId="71"/>
    <cellStyle name="60% - Акцент6" xfId="72"/>
    <cellStyle name="60% – Акцентування1" xfId="73"/>
    <cellStyle name="60% – Акцентування2" xfId="74"/>
    <cellStyle name="60% – Акцентування3" xfId="75"/>
    <cellStyle name="60% – Акцентування4" xfId="76"/>
    <cellStyle name="60% – Акцентування5" xfId="77"/>
    <cellStyle name="60% – Акцентування6" xfId="78"/>
    <cellStyle name="Aaia?iue [0]_laroux" xfId="79"/>
    <cellStyle name="Aaia?iue_laroux" xfId="80"/>
    <cellStyle name="C?O" xfId="81"/>
    <cellStyle name="Cena$" xfId="82"/>
    <cellStyle name="CenaZ?" xfId="83"/>
    <cellStyle name="Ceny$" xfId="84"/>
    <cellStyle name="CenyZ?" xfId="85"/>
    <cellStyle name="Comma [0]_1996-1997-план 10 місяців" xfId="86"/>
    <cellStyle name="Comma_1996-1997-план 10 місяців" xfId="87"/>
    <cellStyle name="Currency [0]_1996-1997-план 10 місяців" xfId="88"/>
    <cellStyle name="Currency_1996-1997-план 10 місяців" xfId="89"/>
    <cellStyle name="Data" xfId="90"/>
    <cellStyle name="Dziesietny [0]_Arkusz1" xfId="91"/>
    <cellStyle name="Dziesietny_Arkusz1" xfId="92"/>
    <cellStyle name="Headline I" xfId="93"/>
    <cellStyle name="Headline II" xfId="94"/>
    <cellStyle name="Headline III" xfId="95"/>
    <cellStyle name="Iau?iue_laroux" xfId="96"/>
    <cellStyle name="Marza" xfId="97"/>
    <cellStyle name="Marza%" xfId="98"/>
    <cellStyle name="Marza_Veresen_derg" xfId="99"/>
    <cellStyle name="Nazwa" xfId="100"/>
    <cellStyle name="Normal_1996-1997-план 10 місяців" xfId="101"/>
    <cellStyle name="normalni_laroux" xfId="102"/>
    <cellStyle name="Normalny_A-FOUR TECH" xfId="103"/>
    <cellStyle name="Oeiainiaue [0]_laroux" xfId="104"/>
    <cellStyle name="Oeiainiaue_laroux" xfId="105"/>
    <cellStyle name="TrOds" xfId="106"/>
    <cellStyle name="Tytul" xfId="107"/>
    <cellStyle name="Walutowy [0]_Arkusz1" xfId="108"/>
    <cellStyle name="Walutowy_Arkusz1" xfId="109"/>
    <cellStyle name="Акцент1" xfId="110"/>
    <cellStyle name="Акцент2" xfId="111"/>
    <cellStyle name="Акцент3" xfId="112"/>
    <cellStyle name="Акцент4" xfId="113"/>
    <cellStyle name="Акцент5" xfId="114"/>
    <cellStyle name="Акцент6" xfId="115"/>
    <cellStyle name="Акцентування1" xfId="116"/>
    <cellStyle name="Акцентування2" xfId="117"/>
    <cellStyle name="Акцентування3" xfId="118"/>
    <cellStyle name="Акцентування4" xfId="119"/>
    <cellStyle name="Акцентування5" xfId="120"/>
    <cellStyle name="Акцентування6" xfId="121"/>
    <cellStyle name="Ввід" xfId="122"/>
    <cellStyle name="Ввод " xfId="123"/>
    <cellStyle name="Вывод" xfId="124"/>
    <cellStyle name="Вычисление" xfId="125"/>
    <cellStyle name="Гарний" xfId="126"/>
    <cellStyle name="Заголовок 1" xfId="127" builtinId="16" customBuiltin="1"/>
    <cellStyle name="Заголовок 2" xfId="128" builtinId="17" customBuiltin="1"/>
    <cellStyle name="Заголовок 3" xfId="129" builtinId="18" customBuiltin="1"/>
    <cellStyle name="Заголовок 4" xfId="130" builtinId="19" customBuiltin="1"/>
    <cellStyle name="Звичайний 10" xfId="131"/>
    <cellStyle name="Звичайний 11" xfId="132"/>
    <cellStyle name="Звичайний 12" xfId="133"/>
    <cellStyle name="Звичайний 13" xfId="134"/>
    <cellStyle name="Звичайний 14" xfId="135"/>
    <cellStyle name="Звичайний 15" xfId="136"/>
    <cellStyle name="Звичайний 16" xfId="137"/>
    <cellStyle name="Звичайний 17" xfId="138"/>
    <cellStyle name="Звичайний 18" xfId="139"/>
    <cellStyle name="Звичайний 19" xfId="140"/>
    <cellStyle name="Звичайний 2" xfId="141"/>
    <cellStyle name="Звичайний 2 2" xfId="142"/>
    <cellStyle name="Звичайний 2_13 Додаток ПТУ 1" xfId="143"/>
    <cellStyle name="Звичайний 20" xfId="144"/>
    <cellStyle name="Звичайний 21" xfId="183"/>
    <cellStyle name="Звичайний 3" xfId="145"/>
    <cellStyle name="Звичайний 4" xfId="146"/>
    <cellStyle name="Звичайний 4 2" xfId="147"/>
    <cellStyle name="Звичайний 4_13 Додаток ПТУ 1" xfId="148"/>
    <cellStyle name="Звичайний 5" xfId="149"/>
    <cellStyle name="Звичайний 6" xfId="150"/>
    <cellStyle name="Звичайний 7" xfId="151"/>
    <cellStyle name="Звичайний 8" xfId="152"/>
    <cellStyle name="Звичайний 9" xfId="153"/>
    <cellStyle name="Зв'язана клітинка" xfId="154"/>
    <cellStyle name="Итог" xfId="155"/>
    <cellStyle name="Контрольна клітинка" xfId="156"/>
    <cellStyle name="Контрольная ячейка" xfId="157"/>
    <cellStyle name="Назва" xfId="158"/>
    <cellStyle name="Название" xfId="159"/>
    <cellStyle name="Нейтральний" xfId="160"/>
    <cellStyle name="Нейтральный" xfId="182" hidden="1"/>
    <cellStyle name="Обчислення" xfId="161"/>
    <cellStyle name="Обычный" xfId="0" builtinId="0"/>
    <cellStyle name="Обычный 2" xfId="162"/>
    <cellStyle name="Підсумок" xfId="163"/>
    <cellStyle name="Плохой" xfId="164"/>
    <cellStyle name="Поганий" xfId="165"/>
    <cellStyle name="Пояснение" xfId="166"/>
    <cellStyle name="Примечание" xfId="167"/>
    <cellStyle name="Примітка" xfId="168"/>
    <cellStyle name="Результат" xfId="169"/>
    <cellStyle name="Связанная ячейка" xfId="170"/>
    <cellStyle name="Стиль 1" xfId="171"/>
    <cellStyle name="Текст попередження" xfId="172"/>
    <cellStyle name="Текст пояснення" xfId="173"/>
    <cellStyle name="Текст предупреждения" xfId="174"/>
    <cellStyle name="Тысячи [0]_Додаток №1" xfId="175"/>
    <cellStyle name="Тысячи_Додаток №1" xfId="176"/>
    <cellStyle name="Фінансовий 2" xfId="177"/>
    <cellStyle name="Фінансовий 2 2" xfId="178"/>
    <cellStyle name="Хороший" xfId="181" builtinId="26" hidden="1"/>
    <cellStyle name="Хороший" xfId="179"/>
    <cellStyle name="ЏђЋ–…Ќ’Ќ›‰" xfId="18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BG380"/>
  <sheetViews>
    <sheetView showZeros="0" tabSelected="1" view="pageBreakPreview" topLeftCell="A17" zoomScale="75" zoomScaleNormal="65" zoomScaleSheetLayoutView="65" workbookViewId="0">
      <selection activeCell="C372" sqref="C372:E372"/>
    </sheetView>
  </sheetViews>
  <sheetFormatPr defaultRowHeight="12.75"/>
  <cols>
    <col min="1" max="1" width="17.7109375" style="1" customWidth="1"/>
    <col min="2" max="2" width="20" style="1" customWidth="1"/>
    <col min="3" max="3" width="19.42578125" style="1" customWidth="1"/>
    <col min="4" max="4" width="40" style="34" customWidth="1"/>
    <col min="5" max="5" width="21.140625" style="1" customWidth="1"/>
    <col min="6" max="6" width="19.42578125" style="1" customWidth="1"/>
    <col min="7" max="7" width="23.7109375" style="1" hidden="1" customWidth="1"/>
    <col min="8" max="8" width="0.42578125" style="1" customWidth="1"/>
    <col min="9" max="9" width="13.7109375" style="1" hidden="1" customWidth="1"/>
    <col min="10" max="10" width="14.5703125" style="26" hidden="1" customWidth="1"/>
    <col min="11" max="11" width="9.140625" style="9" bestFit="1" customWidth="1"/>
    <col min="12" max="12" width="14.5703125" style="9" bestFit="1" customWidth="1"/>
    <col min="13" max="16" width="8.85546875" style="9" customWidth="1"/>
    <col min="17" max="19" width="8.85546875" style="4" customWidth="1"/>
    <col min="20" max="21" width="9.140625" style="4" customWidth="1"/>
    <col min="22" max="22" width="12" style="4" customWidth="1"/>
    <col min="23" max="23" width="9.140625" style="4" customWidth="1"/>
    <col min="24" max="24" width="11" style="4" customWidth="1"/>
    <col min="25" max="25" width="9.140625" style="4" customWidth="1"/>
    <col min="26" max="26" width="11.140625" style="4" customWidth="1"/>
    <col min="27" max="27" width="9.140625" style="4" customWidth="1"/>
    <col min="28" max="28" width="12.5703125" style="4" customWidth="1"/>
    <col min="29" max="37" width="9.140625" style="4" customWidth="1"/>
    <col min="38" max="59" width="9.140625" style="3" customWidth="1"/>
    <col min="60" max="16384" width="9.140625" style="1"/>
  </cols>
  <sheetData>
    <row r="1" spans="1:59" ht="18.75">
      <c r="A1" s="182"/>
      <c r="B1" s="183"/>
      <c r="C1" s="183"/>
      <c r="D1" s="183"/>
      <c r="E1" s="183"/>
      <c r="F1" s="235" t="s">
        <v>496</v>
      </c>
      <c r="G1" s="239"/>
      <c r="H1" s="197"/>
      <c r="I1" s="197"/>
      <c r="J1" s="197"/>
    </row>
    <row r="2" spans="1:59" ht="57" customHeight="1">
      <c r="A2" s="182"/>
      <c r="B2" s="183"/>
      <c r="C2" s="183"/>
      <c r="D2" s="183"/>
      <c r="E2" s="236" t="s">
        <v>497</v>
      </c>
      <c r="F2" s="236"/>
      <c r="G2" s="189"/>
      <c r="H2" s="197"/>
      <c r="I2" s="197"/>
      <c r="J2" s="197"/>
    </row>
    <row r="3" spans="1:59" ht="33.75" customHeight="1">
      <c r="A3" s="264" t="s">
        <v>477</v>
      </c>
      <c r="B3" s="265"/>
      <c r="C3" s="265"/>
      <c r="D3" s="265"/>
      <c r="E3" s="265"/>
      <c r="F3" s="265"/>
      <c r="G3" s="265"/>
      <c r="H3" s="265"/>
      <c r="I3" s="198"/>
      <c r="J3" s="199"/>
    </row>
    <row r="4" spans="1:59" ht="36" customHeight="1">
      <c r="A4" s="299" t="s">
        <v>502</v>
      </c>
      <c r="B4" s="300"/>
      <c r="C4" s="300"/>
      <c r="D4" s="300"/>
      <c r="E4" s="300"/>
      <c r="F4" s="300"/>
      <c r="G4" s="222"/>
      <c r="H4" s="222"/>
      <c r="I4" s="200"/>
      <c r="J4" s="200"/>
    </row>
    <row r="5" spans="1:59" ht="14.25" customHeight="1">
      <c r="A5" s="222"/>
      <c r="B5" s="222"/>
      <c r="C5" s="222"/>
      <c r="D5" s="222"/>
      <c r="E5" s="222"/>
      <c r="F5" s="222"/>
      <c r="G5" s="222"/>
      <c r="H5" s="222"/>
      <c r="I5" s="200"/>
      <c r="J5" s="200"/>
    </row>
    <row r="6" spans="1:59" ht="18.75">
      <c r="A6" s="266" t="s">
        <v>478</v>
      </c>
      <c r="B6" s="267"/>
      <c r="C6" s="267"/>
      <c r="D6" s="267"/>
      <c r="E6" s="267"/>
      <c r="F6" s="267"/>
      <c r="G6" s="267"/>
      <c r="H6" s="267"/>
      <c r="I6" s="267"/>
      <c r="J6" s="267"/>
    </row>
    <row r="7" spans="1:59" ht="29.45" customHeight="1">
      <c r="A7" s="165"/>
      <c r="B7" s="201"/>
      <c r="C7" s="201"/>
      <c r="D7" s="183"/>
      <c r="E7" s="183"/>
      <c r="F7" s="228" t="s">
        <v>475</v>
      </c>
      <c r="G7" s="201"/>
      <c r="H7" s="200"/>
      <c r="I7" s="200"/>
      <c r="J7" s="200" t="s">
        <v>479</v>
      </c>
    </row>
    <row r="8" spans="1:59" s="127" customFormat="1" ht="19.5">
      <c r="A8" s="268" t="s">
        <v>480</v>
      </c>
      <c r="B8" s="268" t="s">
        <v>481</v>
      </c>
      <c r="C8" s="248"/>
      <c r="D8" s="248"/>
      <c r="E8" s="248"/>
      <c r="F8" s="234" t="s">
        <v>99</v>
      </c>
      <c r="G8" s="225"/>
      <c r="H8" s="226"/>
      <c r="I8" s="225"/>
      <c r="J8" s="202"/>
    </row>
    <row r="9" spans="1:59" ht="18.75">
      <c r="A9" s="268"/>
      <c r="B9" s="268"/>
      <c r="C9" s="248"/>
      <c r="D9" s="248"/>
      <c r="E9" s="248"/>
      <c r="F9" s="301"/>
      <c r="G9" s="225"/>
      <c r="H9" s="226"/>
      <c r="I9" s="225"/>
      <c r="J9" s="202"/>
    </row>
    <row r="10" spans="1:59" ht="18.75">
      <c r="A10" s="268"/>
      <c r="B10" s="268"/>
      <c r="C10" s="248"/>
      <c r="D10" s="248"/>
      <c r="E10" s="248"/>
      <c r="F10" s="301"/>
      <c r="G10" s="225"/>
      <c r="H10" s="226"/>
      <c r="I10" s="225"/>
      <c r="J10" s="202"/>
    </row>
    <row r="11" spans="1:59" ht="18.75">
      <c r="A11" s="268"/>
      <c r="B11" s="268"/>
      <c r="C11" s="248"/>
      <c r="D11" s="248"/>
      <c r="E11" s="248"/>
      <c r="F11" s="301"/>
      <c r="G11" s="225"/>
      <c r="H11" s="226"/>
      <c r="I11" s="225"/>
      <c r="J11" s="202"/>
      <c r="L11" s="241" t="s">
        <v>1</v>
      </c>
      <c r="M11" s="241"/>
      <c r="N11" s="241"/>
      <c r="O11" s="241"/>
    </row>
    <row r="12" spans="1:59" ht="18.75">
      <c r="A12" s="248"/>
      <c r="B12" s="248"/>
      <c r="C12" s="248"/>
      <c r="D12" s="248"/>
      <c r="E12" s="248"/>
      <c r="F12" s="301"/>
      <c r="G12" s="225"/>
      <c r="H12" s="226"/>
      <c r="I12" s="225"/>
      <c r="J12" s="202"/>
    </row>
    <row r="13" spans="1:59" ht="13.35" hidden="1" customHeight="1">
      <c r="A13" s="248"/>
      <c r="B13" s="248"/>
      <c r="C13" s="248"/>
      <c r="D13" s="248"/>
      <c r="E13" s="248"/>
      <c r="F13" s="202"/>
      <c r="G13" s="202"/>
      <c r="H13" s="202"/>
      <c r="I13" s="202"/>
      <c r="J13" s="202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</row>
    <row r="14" spans="1:59" ht="13.35" hidden="1" customHeight="1">
      <c r="A14" s="202">
        <v>1</v>
      </c>
      <c r="B14" s="245">
        <v>2</v>
      </c>
      <c r="C14" s="246"/>
      <c r="D14" s="246"/>
      <c r="E14" s="247"/>
      <c r="F14" s="248">
        <v>3</v>
      </c>
      <c r="G14" s="248"/>
      <c r="H14" s="248"/>
      <c r="I14" s="248"/>
      <c r="J14" s="248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</row>
    <row r="15" spans="1:59" ht="13.35" hidden="1" customHeight="1">
      <c r="A15" s="202"/>
      <c r="B15" s="245" t="s">
        <v>482</v>
      </c>
      <c r="C15" s="246"/>
      <c r="D15" s="246"/>
      <c r="E15" s="247"/>
      <c r="F15" s="249">
        <f>F16+F21</f>
        <v>33514300</v>
      </c>
      <c r="G15" s="249"/>
      <c r="H15" s="249"/>
      <c r="I15" s="249"/>
      <c r="J15" s="249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</row>
    <row r="16" spans="1:59" ht="13.35" hidden="1" customHeight="1">
      <c r="A16" s="203">
        <v>41020100</v>
      </c>
      <c r="B16" s="250" t="s">
        <v>264</v>
      </c>
      <c r="C16" s="251"/>
      <c r="D16" s="251"/>
      <c r="E16" s="252"/>
      <c r="F16" s="253">
        <v>6974400</v>
      </c>
      <c r="G16" s="254"/>
      <c r="H16" s="167">
        <v>6974400</v>
      </c>
      <c r="I16" s="167">
        <v>6974400</v>
      </c>
      <c r="J16" s="167">
        <v>6974400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</row>
    <row r="17" spans="1:59" ht="13.35" customHeight="1">
      <c r="A17" s="202">
        <v>1</v>
      </c>
      <c r="B17" s="245">
        <v>2</v>
      </c>
      <c r="C17" s="290"/>
      <c r="D17" s="290"/>
      <c r="E17" s="291"/>
      <c r="F17" s="230">
        <v>3</v>
      </c>
      <c r="G17" s="223"/>
      <c r="H17" s="167"/>
      <c r="I17" s="229"/>
      <c r="J17" s="167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</row>
    <row r="18" spans="1:59" ht="27" customHeight="1">
      <c r="A18" s="203"/>
      <c r="B18" s="245" t="s">
        <v>491</v>
      </c>
      <c r="C18" s="246"/>
      <c r="D18" s="246"/>
      <c r="E18" s="247"/>
      <c r="F18" s="231"/>
      <c r="G18" s="223"/>
      <c r="H18" s="167"/>
      <c r="I18" s="229"/>
      <c r="J18" s="167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</row>
    <row r="19" spans="1:59" ht="24.75" customHeight="1">
      <c r="A19" s="203">
        <v>41020100</v>
      </c>
      <c r="B19" s="250" t="s">
        <v>264</v>
      </c>
      <c r="C19" s="255"/>
      <c r="D19" s="255"/>
      <c r="E19" s="256"/>
      <c r="F19" s="188">
        <v>3365700</v>
      </c>
      <c r="G19" s="223"/>
      <c r="H19" s="167"/>
      <c r="I19" s="229"/>
      <c r="J19" s="167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</row>
    <row r="20" spans="1:59" ht="24.75" customHeight="1">
      <c r="A20" s="184">
        <v>99000000000</v>
      </c>
      <c r="B20" s="292" t="s">
        <v>494</v>
      </c>
      <c r="C20" s="293"/>
      <c r="D20" s="294"/>
      <c r="E20" s="295"/>
      <c r="F20" s="188">
        <f>F19</f>
        <v>3365700</v>
      </c>
      <c r="G20" s="223"/>
      <c r="H20" s="167"/>
      <c r="I20" s="229"/>
      <c r="J20" s="167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</row>
    <row r="21" spans="1:59" ht="25.5" customHeight="1">
      <c r="A21" s="204">
        <v>41033900</v>
      </c>
      <c r="B21" s="250" t="s">
        <v>452</v>
      </c>
      <c r="C21" s="255"/>
      <c r="D21" s="255"/>
      <c r="E21" s="256"/>
      <c r="F21" s="231">
        <v>26539900</v>
      </c>
      <c r="G21" s="223"/>
      <c r="H21" s="167">
        <f>H26</f>
        <v>0</v>
      </c>
      <c r="I21" s="229">
        <f>I26</f>
        <v>0</v>
      </c>
      <c r="J21" s="167">
        <f>J26</f>
        <v>0</v>
      </c>
      <c r="L21" s="22" t="s">
        <v>2</v>
      </c>
      <c r="M21" s="22" t="s">
        <v>230</v>
      </c>
      <c r="N21" s="242" t="s">
        <v>231</v>
      </c>
      <c r="O21" s="242"/>
    </row>
    <row r="22" spans="1:59" ht="25.5" customHeight="1">
      <c r="A22" s="184">
        <v>99000000000</v>
      </c>
      <c r="B22" s="292" t="s">
        <v>494</v>
      </c>
      <c r="C22" s="293"/>
      <c r="D22" s="294"/>
      <c r="E22" s="295"/>
      <c r="F22" s="231">
        <f>F21</f>
        <v>26539900</v>
      </c>
      <c r="G22" s="223"/>
      <c r="H22" s="167"/>
      <c r="I22" s="229"/>
      <c r="J22" s="167"/>
      <c r="L22" s="190"/>
      <c r="M22" s="190"/>
      <c r="N22" s="190"/>
      <c r="O22" s="190"/>
    </row>
    <row r="23" spans="1:59" ht="60" customHeight="1">
      <c r="A23" s="204">
        <v>41051200</v>
      </c>
      <c r="B23" s="250" t="s">
        <v>263</v>
      </c>
      <c r="C23" s="255"/>
      <c r="D23" s="255"/>
      <c r="E23" s="256"/>
      <c r="F23" s="231">
        <v>47500</v>
      </c>
      <c r="G23" s="223"/>
      <c r="H23" s="167"/>
      <c r="I23" s="229"/>
      <c r="J23" s="167"/>
      <c r="L23" s="190"/>
      <c r="M23" s="190"/>
      <c r="N23" s="190"/>
      <c r="O23" s="190"/>
    </row>
    <row r="24" spans="1:59" ht="36.75" customHeight="1">
      <c r="A24" s="184">
        <v>13100000000</v>
      </c>
      <c r="B24" s="292" t="s">
        <v>495</v>
      </c>
      <c r="C24" s="293"/>
      <c r="D24" s="294"/>
      <c r="E24" s="295"/>
      <c r="F24" s="231">
        <f>F23</f>
        <v>47500</v>
      </c>
      <c r="G24" s="223"/>
      <c r="H24" s="167"/>
      <c r="I24" s="229"/>
      <c r="J24" s="167"/>
      <c r="L24" s="190"/>
      <c r="M24" s="190"/>
      <c r="N24" s="190"/>
      <c r="O24" s="190"/>
    </row>
    <row r="25" spans="1:59" ht="33" customHeight="1">
      <c r="A25" s="184"/>
      <c r="B25" s="245" t="s">
        <v>493</v>
      </c>
      <c r="C25" s="246"/>
      <c r="D25" s="246"/>
      <c r="E25" s="247"/>
      <c r="F25" s="231"/>
      <c r="G25" s="223"/>
      <c r="H25" s="167"/>
      <c r="I25" s="229"/>
      <c r="J25" s="167"/>
      <c r="L25" s="190"/>
      <c r="M25" s="190"/>
      <c r="N25" s="190"/>
      <c r="O25" s="190"/>
    </row>
    <row r="26" spans="1:59" ht="18.75">
      <c r="A26" s="187" t="s">
        <v>483</v>
      </c>
      <c r="B26" s="257" t="s">
        <v>484</v>
      </c>
      <c r="C26" s="246"/>
      <c r="D26" s="246"/>
      <c r="E26" s="247"/>
      <c r="F26" s="271">
        <f>F27+F28</f>
        <v>29953100</v>
      </c>
      <c r="G26" s="272"/>
      <c r="H26" s="249"/>
      <c r="I26" s="272"/>
      <c r="J26" s="249"/>
      <c r="L26" s="22" t="s">
        <v>229</v>
      </c>
      <c r="M26" s="22" t="s">
        <v>229</v>
      </c>
      <c r="N26" s="22" t="s">
        <v>2</v>
      </c>
      <c r="O26" s="22" t="s">
        <v>230</v>
      </c>
    </row>
    <row r="27" spans="1:59" ht="18.75">
      <c r="A27" s="187" t="s">
        <v>483</v>
      </c>
      <c r="B27" s="257" t="s">
        <v>485</v>
      </c>
      <c r="C27" s="246"/>
      <c r="D27" s="246"/>
      <c r="E27" s="247"/>
      <c r="F27" s="271">
        <f>F19+F21+F23</f>
        <v>29953100</v>
      </c>
      <c r="G27" s="272"/>
      <c r="H27" s="249"/>
      <c r="I27" s="272"/>
      <c r="J27" s="249"/>
      <c r="L27" s="23"/>
      <c r="M27" s="23"/>
      <c r="N27" s="23"/>
      <c r="O27" s="23"/>
    </row>
    <row r="28" spans="1:59" s="35" customFormat="1" ht="18.75">
      <c r="A28" s="187" t="s">
        <v>483</v>
      </c>
      <c r="B28" s="257" t="s">
        <v>486</v>
      </c>
      <c r="C28" s="246"/>
      <c r="D28" s="246"/>
      <c r="E28" s="247"/>
      <c r="F28" s="271"/>
      <c r="G28" s="272"/>
      <c r="H28" s="249"/>
      <c r="I28" s="272"/>
      <c r="J28" s="249"/>
      <c r="K28" s="30"/>
      <c r="L28" s="31"/>
      <c r="M28" s="31"/>
      <c r="N28" s="31"/>
      <c r="O28" s="31"/>
      <c r="P28" s="30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</row>
    <row r="29" spans="1:59" s="35" customFormat="1" ht="112.9" hidden="1" customHeight="1">
      <c r="A29" s="205" t="s">
        <v>99</v>
      </c>
      <c r="B29" s="273"/>
      <c r="C29" s="274"/>
      <c r="D29" s="274"/>
      <c r="E29" s="275"/>
      <c r="F29" s="276">
        <f>F15</f>
        <v>33514300</v>
      </c>
      <c r="G29" s="249"/>
      <c r="H29" s="249"/>
      <c r="I29" s="249"/>
      <c r="J29" s="249"/>
      <c r="K29" s="30"/>
      <c r="L29" s="31"/>
      <c r="M29" s="31"/>
      <c r="N29" s="31"/>
      <c r="O29" s="31"/>
      <c r="P29" s="30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</row>
    <row r="30" spans="1:59" s="35" customFormat="1" ht="19.5" hidden="1">
      <c r="A30" s="206"/>
      <c r="B30" s="206"/>
      <c r="C30" s="207"/>
      <c r="D30" s="207"/>
      <c r="E30" s="207"/>
      <c r="F30" s="207"/>
      <c r="G30" s="208"/>
      <c r="H30" s="208"/>
      <c r="I30" s="208"/>
      <c r="J30" s="208"/>
      <c r="K30" s="30"/>
      <c r="L30" s="31"/>
      <c r="M30" s="31"/>
      <c r="N30" s="31"/>
      <c r="O30" s="31"/>
      <c r="P30" s="30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</row>
    <row r="31" spans="1:59" s="35" customFormat="1" ht="18.75" hidden="1">
      <c r="A31" s="266" t="s">
        <v>487</v>
      </c>
      <c r="B31" s="267"/>
      <c r="C31" s="267"/>
      <c r="D31" s="267"/>
      <c r="E31" s="267"/>
      <c r="F31" s="267"/>
      <c r="G31" s="267"/>
      <c r="H31" s="267"/>
      <c r="I31" s="267"/>
      <c r="J31" s="267"/>
      <c r="K31" s="30"/>
      <c r="L31" s="31"/>
      <c r="M31" s="31"/>
      <c r="N31" s="31"/>
      <c r="O31" s="31"/>
      <c r="P31" s="30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  <c r="BG31" s="33"/>
    </row>
    <row r="32" spans="1:59" s="35" customFormat="1" ht="18.75" hidden="1">
      <c r="A32" s="165"/>
      <c r="B32" s="201"/>
      <c r="C32" s="201"/>
      <c r="D32" s="183"/>
      <c r="E32" s="183"/>
      <c r="F32" s="201"/>
      <c r="G32" s="201"/>
      <c r="H32" s="200"/>
      <c r="I32" s="200"/>
      <c r="J32" s="200"/>
      <c r="K32" s="30"/>
      <c r="L32" s="31"/>
      <c r="M32" s="31"/>
      <c r="N32" s="31"/>
      <c r="O32" s="31"/>
      <c r="P32" s="30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</row>
    <row r="33" spans="1:59" s="35" customFormat="1" hidden="1">
      <c r="A33" s="268" t="s">
        <v>488</v>
      </c>
      <c r="B33" s="268" t="s">
        <v>489</v>
      </c>
      <c r="C33" s="268" t="s">
        <v>490</v>
      </c>
      <c r="D33" s="248"/>
      <c r="E33" s="248"/>
      <c r="F33" s="234" t="s">
        <v>99</v>
      </c>
      <c r="G33" s="248"/>
      <c r="H33" s="248"/>
      <c r="I33" s="248"/>
      <c r="J33" s="245"/>
      <c r="K33" s="30"/>
      <c r="L33" s="31"/>
      <c r="M33" s="31"/>
      <c r="N33" s="31"/>
      <c r="O33" s="31"/>
      <c r="P33" s="30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</row>
    <row r="34" spans="1:59" s="35" customFormat="1" hidden="1">
      <c r="A34" s="268"/>
      <c r="B34" s="248"/>
      <c r="C34" s="248"/>
      <c r="D34" s="248"/>
      <c r="E34" s="248"/>
      <c r="F34" s="248"/>
      <c r="G34" s="248"/>
      <c r="H34" s="248"/>
      <c r="I34" s="248"/>
      <c r="J34" s="245"/>
      <c r="K34" s="30"/>
      <c r="L34" s="31"/>
      <c r="M34" s="31"/>
      <c r="N34" s="31"/>
      <c r="O34" s="31"/>
      <c r="P34" s="30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</row>
    <row r="35" spans="1:59" s="35" customFormat="1" hidden="1">
      <c r="A35" s="268"/>
      <c r="B35" s="248"/>
      <c r="C35" s="248"/>
      <c r="D35" s="248"/>
      <c r="E35" s="248"/>
      <c r="F35" s="248"/>
      <c r="G35" s="248"/>
      <c r="H35" s="248"/>
      <c r="I35" s="248"/>
      <c r="J35" s="245"/>
      <c r="K35" s="30"/>
      <c r="L35" s="31"/>
      <c r="M35" s="31"/>
      <c r="N35" s="31"/>
      <c r="O35" s="31"/>
      <c r="P35" s="30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</row>
    <row r="36" spans="1:59" s="35" customFormat="1" hidden="1">
      <c r="A36" s="268"/>
      <c r="B36" s="248"/>
      <c r="C36" s="248"/>
      <c r="D36" s="248"/>
      <c r="E36" s="248"/>
      <c r="F36" s="248"/>
      <c r="G36" s="248"/>
      <c r="H36" s="248"/>
      <c r="I36" s="248"/>
      <c r="J36" s="245"/>
      <c r="K36" s="30"/>
      <c r="L36" s="31"/>
      <c r="M36" s="31"/>
      <c r="N36" s="31"/>
      <c r="O36" s="31"/>
      <c r="P36" s="30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</row>
    <row r="37" spans="1:59" s="35" customFormat="1" ht="49.9" hidden="1" customHeight="1">
      <c r="A37" s="248"/>
      <c r="B37" s="248"/>
      <c r="C37" s="248"/>
      <c r="D37" s="248"/>
      <c r="E37" s="248"/>
      <c r="F37" s="248"/>
      <c r="G37" s="248"/>
      <c r="H37" s="248"/>
      <c r="I37" s="248"/>
      <c r="J37" s="245"/>
      <c r="K37" s="30"/>
      <c r="L37" s="31"/>
      <c r="M37" s="31"/>
      <c r="N37" s="31"/>
      <c r="O37" s="31"/>
      <c r="P37" s="30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</row>
    <row r="38" spans="1:59" s="35" customFormat="1" hidden="1">
      <c r="A38" s="248"/>
      <c r="B38" s="248"/>
      <c r="C38" s="248"/>
      <c r="D38" s="248"/>
      <c r="E38" s="248"/>
      <c r="F38" s="277"/>
      <c r="G38" s="277"/>
      <c r="H38" s="277"/>
      <c r="I38" s="277"/>
      <c r="J38" s="278"/>
      <c r="K38" s="30"/>
      <c r="L38" s="31"/>
      <c r="M38" s="31"/>
      <c r="N38" s="31"/>
      <c r="O38" s="31"/>
      <c r="P38" s="30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</row>
    <row r="39" spans="1:59" s="35" customFormat="1" ht="18.75" hidden="1">
      <c r="A39" s="209">
        <v>1</v>
      </c>
      <c r="B39" s="202">
        <v>2</v>
      </c>
      <c r="C39" s="257">
        <v>3</v>
      </c>
      <c r="D39" s="246"/>
      <c r="E39" s="256"/>
      <c r="F39" s="279">
        <v>4</v>
      </c>
      <c r="G39" s="279"/>
      <c r="H39" s="279"/>
      <c r="I39" s="210"/>
      <c r="J39" s="210"/>
      <c r="K39" s="30"/>
      <c r="L39" s="31"/>
      <c r="M39" s="31"/>
      <c r="N39" s="31"/>
      <c r="O39" s="31"/>
      <c r="P39" s="30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</row>
    <row r="40" spans="1:59" s="35" customFormat="1" ht="18.75" hidden="1">
      <c r="A40" s="202"/>
      <c r="B40" s="245" t="s">
        <v>491</v>
      </c>
      <c r="C40" s="246"/>
      <c r="D40" s="246"/>
      <c r="E40" s="247"/>
      <c r="F40" s="280">
        <f>F41</f>
        <v>312000</v>
      </c>
      <c r="G40" s="281"/>
      <c r="H40" s="281"/>
      <c r="I40" s="281"/>
      <c r="J40" s="281"/>
      <c r="K40" s="30"/>
      <c r="L40" s="31"/>
      <c r="M40" s="31"/>
      <c r="N40" s="31"/>
      <c r="O40" s="31"/>
      <c r="P40" s="30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</row>
    <row r="41" spans="1:59" s="35" customFormat="1" ht="18.75" hidden="1">
      <c r="A41" s="203">
        <v>3719800</v>
      </c>
      <c r="B41" s="203">
        <v>9800</v>
      </c>
      <c r="C41" s="250" t="s">
        <v>492</v>
      </c>
      <c r="D41" s="251"/>
      <c r="E41" s="303"/>
      <c r="F41" s="304">
        <f>292000+20000</f>
        <v>312000</v>
      </c>
      <c r="G41" s="289"/>
      <c r="H41" s="289"/>
      <c r="I41" s="211"/>
      <c r="J41" s="211"/>
      <c r="K41" s="30"/>
      <c r="L41" s="31"/>
      <c r="M41" s="31"/>
      <c r="N41" s="31"/>
      <c r="O41" s="31"/>
      <c r="P41" s="30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</row>
    <row r="42" spans="1:59" s="35" customFormat="1" ht="18.75" hidden="1">
      <c r="A42" s="187"/>
      <c r="B42" s="257" t="s">
        <v>493</v>
      </c>
      <c r="C42" s="246"/>
      <c r="D42" s="246"/>
      <c r="E42" s="247"/>
      <c r="F42" s="298"/>
      <c r="G42" s="282"/>
      <c r="H42" s="282"/>
      <c r="I42" s="282"/>
      <c r="J42" s="282"/>
      <c r="K42" s="30"/>
      <c r="L42" s="31"/>
      <c r="M42" s="31"/>
      <c r="N42" s="31"/>
      <c r="O42" s="31"/>
      <c r="P42" s="30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</row>
    <row r="43" spans="1:59" s="35" customFormat="1" ht="18.75" hidden="1">
      <c r="A43" s="202"/>
      <c r="B43" s="202"/>
      <c r="C43" s="212"/>
      <c r="D43" s="212"/>
      <c r="E43" s="213"/>
      <c r="F43" s="214"/>
      <c r="G43" s="215"/>
      <c r="H43" s="215"/>
      <c r="I43" s="215"/>
      <c r="J43" s="215"/>
      <c r="K43" s="30"/>
      <c r="L43" s="31"/>
      <c r="M43" s="31"/>
      <c r="N43" s="31"/>
      <c r="O43" s="31"/>
      <c r="P43" s="30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</row>
    <row r="44" spans="1:59" s="35" customFormat="1" ht="56.25" hidden="1">
      <c r="A44" s="187" t="s">
        <v>483</v>
      </c>
      <c r="B44" s="216" t="s">
        <v>484</v>
      </c>
      <c r="C44" s="245"/>
      <c r="D44" s="246"/>
      <c r="E44" s="247"/>
      <c r="F44" s="298"/>
      <c r="G44" s="282"/>
      <c r="H44" s="282"/>
      <c r="I44" s="282"/>
      <c r="J44" s="282"/>
      <c r="K44" s="30"/>
      <c r="L44" s="31"/>
      <c r="M44" s="31"/>
      <c r="N44" s="31"/>
      <c r="O44" s="31"/>
      <c r="P44" s="30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</row>
    <row r="45" spans="1:59" s="35" customFormat="1" ht="18.75" hidden="1">
      <c r="A45" s="187" t="s">
        <v>483</v>
      </c>
      <c r="B45" s="216" t="s">
        <v>485</v>
      </c>
      <c r="C45" s="245"/>
      <c r="D45" s="246"/>
      <c r="E45" s="247"/>
      <c r="F45" s="298"/>
      <c r="G45" s="282"/>
      <c r="H45" s="282"/>
      <c r="I45" s="282"/>
      <c r="J45" s="282"/>
      <c r="K45" s="30"/>
      <c r="L45" s="31"/>
      <c r="M45" s="31"/>
      <c r="N45" s="31"/>
      <c r="O45" s="31"/>
      <c r="P45" s="30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</row>
    <row r="46" spans="1:59" s="35" customFormat="1" ht="37.5" hidden="1">
      <c r="A46" s="187" t="s">
        <v>483</v>
      </c>
      <c r="B46" s="216" t="s">
        <v>486</v>
      </c>
      <c r="C46" s="245"/>
      <c r="D46" s="246"/>
      <c r="E46" s="247"/>
      <c r="F46" s="298"/>
      <c r="G46" s="282"/>
      <c r="H46" s="282"/>
      <c r="I46" s="282"/>
      <c r="J46" s="282"/>
      <c r="K46" s="30"/>
      <c r="L46" s="31"/>
      <c r="M46" s="31"/>
      <c r="N46" s="31"/>
      <c r="O46" s="31"/>
      <c r="P46" s="30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</row>
    <row r="47" spans="1:59" s="35" customFormat="1" ht="54" hidden="1" customHeight="1">
      <c r="A47" s="205" t="s">
        <v>99</v>
      </c>
      <c r="B47" s="217"/>
      <c r="C47" s="257"/>
      <c r="D47" s="246"/>
      <c r="E47" s="247"/>
      <c r="F47" s="302">
        <f>F40</f>
        <v>312000</v>
      </c>
      <c r="G47" s="282"/>
      <c r="H47" s="282"/>
      <c r="I47" s="282"/>
      <c r="J47" s="282"/>
      <c r="K47" s="30"/>
      <c r="L47" s="31"/>
      <c r="M47" s="31"/>
      <c r="N47" s="31"/>
      <c r="O47" s="31"/>
      <c r="P47" s="30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  <c r="BE47" s="33"/>
      <c r="BF47" s="33"/>
      <c r="BG47" s="33"/>
    </row>
    <row r="48" spans="1:59" s="35" customFormat="1" ht="60.6" hidden="1" customHeight="1">
      <c r="A48" s="218"/>
      <c r="B48" s="218"/>
      <c r="C48" s="218"/>
      <c r="D48" s="218"/>
      <c r="E48" s="218"/>
      <c r="F48" s="218"/>
      <c r="G48" s="218"/>
      <c r="H48" s="196"/>
      <c r="I48" s="196"/>
      <c r="J48" s="196"/>
      <c r="K48" s="30"/>
      <c r="L48" s="31"/>
      <c r="M48" s="31"/>
      <c r="N48" s="31"/>
      <c r="O48" s="31"/>
      <c r="P48" s="30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</row>
    <row r="49" spans="1:59" s="35" customFormat="1" ht="18.75" hidden="1">
      <c r="A49" s="218"/>
      <c r="B49" s="218"/>
      <c r="C49" s="218"/>
      <c r="D49" s="218"/>
      <c r="E49" s="218"/>
      <c r="F49" s="218"/>
      <c r="G49" s="218"/>
      <c r="H49" s="196"/>
      <c r="I49" s="196"/>
      <c r="J49" s="196"/>
      <c r="K49" s="30"/>
      <c r="L49" s="31"/>
      <c r="M49" s="31"/>
      <c r="N49" s="31"/>
      <c r="O49" s="31"/>
      <c r="P49" s="30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</row>
    <row r="50" spans="1:59" s="35" customFormat="1" ht="18.75" hidden="1">
      <c r="A50" s="218"/>
      <c r="B50" s="218"/>
      <c r="C50" s="218"/>
      <c r="D50" s="218"/>
      <c r="E50" s="218"/>
      <c r="F50" s="218"/>
      <c r="G50" s="218"/>
      <c r="H50" s="196"/>
      <c r="I50" s="196"/>
      <c r="J50" s="196"/>
      <c r="K50" s="30"/>
      <c r="L50" s="31"/>
      <c r="M50" s="31"/>
      <c r="N50" s="31"/>
      <c r="O50" s="31"/>
      <c r="P50" s="30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</row>
    <row r="51" spans="1:59" s="35" customFormat="1" ht="46.9" hidden="1" customHeight="1">
      <c r="A51" s="219" t="s">
        <v>476</v>
      </c>
      <c r="B51" s="183"/>
      <c r="C51" s="183"/>
      <c r="D51" s="220"/>
      <c r="E51" s="183"/>
      <c r="F51" s="183"/>
      <c r="G51" s="221" t="s">
        <v>474</v>
      </c>
      <c r="H51"/>
      <c r="I51" s="196"/>
      <c r="J51" s="196"/>
      <c r="K51" s="30"/>
      <c r="L51" s="31"/>
      <c r="M51" s="31"/>
      <c r="N51" s="31"/>
      <c r="O51" s="31"/>
      <c r="P51" s="30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</row>
    <row r="52" spans="1:59" s="35" customFormat="1" ht="49.9" hidden="1" customHeight="1">
      <c r="A52" s="51" t="s">
        <v>36</v>
      </c>
      <c r="B52" s="59" t="s">
        <v>129</v>
      </c>
      <c r="C52" s="59" t="s">
        <v>286</v>
      </c>
      <c r="D52" s="88" t="s">
        <v>37</v>
      </c>
      <c r="E52" s="72" t="s">
        <v>50</v>
      </c>
      <c r="F52" s="72"/>
      <c r="G52" s="70" t="e">
        <f>+#REF!+H52</f>
        <v>#REF!</v>
      </c>
      <c r="H52" s="70"/>
      <c r="I52" s="128"/>
      <c r="J52" s="160" t="e">
        <f t="shared" ref="J52:J83" si="0">+G52</f>
        <v>#REF!</v>
      </c>
      <c r="K52" s="30"/>
      <c r="L52" s="31"/>
      <c r="M52" s="31"/>
      <c r="N52" s="31"/>
      <c r="O52" s="31"/>
      <c r="P52" s="30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</row>
    <row r="53" spans="1:59" s="35" customFormat="1" ht="54" hidden="1">
      <c r="A53" s="56"/>
      <c r="B53" s="53" t="s">
        <v>45</v>
      </c>
      <c r="C53" s="53"/>
      <c r="D53" s="85" t="s">
        <v>309</v>
      </c>
      <c r="E53" s="72"/>
      <c r="F53" s="72"/>
      <c r="G53" s="47" t="e">
        <f>+#REF!+H53</f>
        <v>#REF!</v>
      </c>
      <c r="H53" s="47"/>
      <c r="I53" s="128"/>
      <c r="J53" s="160" t="e">
        <f t="shared" si="0"/>
        <v>#REF!</v>
      </c>
      <c r="K53" s="30"/>
      <c r="L53" s="31"/>
      <c r="M53" s="31"/>
      <c r="N53" s="31"/>
      <c r="O53" s="31"/>
      <c r="P53" s="30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</row>
    <row r="54" spans="1:59" s="35" customFormat="1" ht="15.75" hidden="1">
      <c r="A54" s="51" t="s">
        <v>292</v>
      </c>
      <c r="B54" s="55" t="s">
        <v>42</v>
      </c>
      <c r="C54" s="55" t="s">
        <v>41</v>
      </c>
      <c r="D54" s="120" t="s">
        <v>318</v>
      </c>
      <c r="E54" s="72"/>
      <c r="F54" s="72"/>
      <c r="G54" s="41" t="e">
        <f>+#REF!+H54</f>
        <v>#REF!</v>
      </c>
      <c r="H54" s="41"/>
      <c r="I54" s="128"/>
      <c r="J54" s="160" t="e">
        <f t="shared" si="0"/>
        <v>#REF!</v>
      </c>
      <c r="K54" s="30"/>
      <c r="L54" s="31"/>
      <c r="M54" s="31"/>
      <c r="N54" s="31"/>
      <c r="O54" s="31"/>
      <c r="P54" s="30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</row>
    <row r="55" spans="1:59" s="35" customFormat="1" ht="54.6" hidden="1" customHeight="1">
      <c r="A55" s="51" t="s">
        <v>294</v>
      </c>
      <c r="B55" s="59" t="s">
        <v>296</v>
      </c>
      <c r="C55" s="59" t="s">
        <v>195</v>
      </c>
      <c r="D55" s="129" t="s">
        <v>106</v>
      </c>
      <c r="E55" s="72" t="s">
        <v>49</v>
      </c>
      <c r="F55" s="72"/>
      <c r="G55" s="70" t="e">
        <f>+#REF!+H55</f>
        <v>#REF!</v>
      </c>
      <c r="H55" s="70"/>
      <c r="I55" s="128"/>
      <c r="J55" s="160" t="e">
        <f t="shared" si="0"/>
        <v>#REF!</v>
      </c>
      <c r="K55" s="30"/>
      <c r="L55" s="31"/>
      <c r="M55" s="31"/>
      <c r="N55" s="31"/>
      <c r="O55" s="31"/>
      <c r="P55" s="30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</row>
    <row r="56" spans="1:59" s="35" customFormat="1" ht="79.150000000000006" hidden="1" customHeight="1">
      <c r="A56" s="59" t="s">
        <v>293</v>
      </c>
      <c r="B56" s="59" t="s">
        <v>43</v>
      </c>
      <c r="C56" s="59" t="s">
        <v>325</v>
      </c>
      <c r="D56" s="68" t="s">
        <v>412</v>
      </c>
      <c r="E56" s="72" t="s">
        <v>51</v>
      </c>
      <c r="F56" s="72"/>
      <c r="G56" s="70" t="e">
        <f>+#REF!+H56</f>
        <v>#REF!</v>
      </c>
      <c r="H56" s="70"/>
      <c r="I56" s="128"/>
      <c r="J56" s="160" t="e">
        <f t="shared" si="0"/>
        <v>#REF!</v>
      </c>
      <c r="K56" s="30"/>
      <c r="L56" s="31"/>
      <c r="M56" s="31"/>
      <c r="N56" s="31"/>
      <c r="O56" s="31"/>
      <c r="P56" s="30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</row>
    <row r="57" spans="1:59" s="35" customFormat="1" ht="15.75" hidden="1">
      <c r="A57" s="56"/>
      <c r="B57" s="121"/>
      <c r="C57" s="121"/>
      <c r="D57" s="68" t="s">
        <v>20</v>
      </c>
      <c r="E57" s="72"/>
      <c r="F57" s="72"/>
      <c r="G57" s="41" t="e">
        <f>+#REF!+H57</f>
        <v>#REF!</v>
      </c>
      <c r="H57" s="41"/>
      <c r="I57" s="128"/>
      <c r="J57" s="160" t="e">
        <f t="shared" si="0"/>
        <v>#REF!</v>
      </c>
      <c r="K57" s="30"/>
      <c r="L57" s="31"/>
      <c r="M57" s="31"/>
      <c r="N57" s="31"/>
      <c r="O57" s="31"/>
      <c r="P57" s="30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  <c r="BF57" s="33"/>
      <c r="BG57" s="33"/>
    </row>
    <row r="58" spans="1:59" s="35" customFormat="1" ht="75" hidden="1">
      <c r="A58" s="56"/>
      <c r="B58" s="121"/>
      <c r="C58" s="121"/>
      <c r="D58" s="122" t="s">
        <v>428</v>
      </c>
      <c r="E58" s="72"/>
      <c r="F58" s="72"/>
      <c r="G58" s="39" t="e">
        <f>+#REF!+H58</f>
        <v>#REF!</v>
      </c>
      <c r="H58" s="39"/>
      <c r="I58" s="128"/>
      <c r="J58" s="160" t="e">
        <f t="shared" si="0"/>
        <v>#REF!</v>
      </c>
      <c r="K58" s="30"/>
      <c r="L58" s="31"/>
      <c r="M58" s="31"/>
      <c r="N58" s="31"/>
      <c r="O58" s="31"/>
      <c r="P58" s="30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  <c r="BF58" s="33"/>
      <c r="BG58" s="33"/>
    </row>
    <row r="59" spans="1:59" ht="165" hidden="1">
      <c r="A59" s="56"/>
      <c r="B59" s="121"/>
      <c r="C59" s="121"/>
      <c r="D59" s="122" t="s">
        <v>170</v>
      </c>
      <c r="E59" s="130"/>
      <c r="F59" s="130"/>
      <c r="G59" s="39" t="e">
        <f>+#REF!+H59</f>
        <v>#REF!</v>
      </c>
      <c r="H59" s="39"/>
      <c r="I59" s="128"/>
      <c r="J59" s="160" t="e">
        <f t="shared" si="0"/>
        <v>#REF!</v>
      </c>
      <c r="K59" s="24"/>
      <c r="L59" s="25"/>
      <c r="M59" s="25"/>
      <c r="N59" s="25"/>
      <c r="O59" s="25"/>
    </row>
    <row r="60" spans="1:59" s="36" customFormat="1" ht="51.6" hidden="1" customHeight="1">
      <c r="A60" s="56"/>
      <c r="B60" s="49"/>
      <c r="C60" s="49"/>
      <c r="D60" s="123" t="s">
        <v>35</v>
      </c>
      <c r="E60" s="128"/>
      <c r="F60" s="128"/>
      <c r="G60" s="42" t="e">
        <f>+#REF!+H60</f>
        <v>#REF!</v>
      </c>
      <c r="H60" s="42"/>
      <c r="I60" s="128"/>
      <c r="J60" s="160" t="e">
        <f t="shared" si="0"/>
        <v>#REF!</v>
      </c>
      <c r="K60" s="28"/>
      <c r="L60" s="28"/>
      <c r="M60" s="28"/>
      <c r="N60" s="28"/>
      <c r="O60" s="28"/>
      <c r="P60" s="28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</row>
    <row r="61" spans="1:59" s="12" customFormat="1" ht="36" hidden="1" customHeight="1">
      <c r="A61" s="56"/>
      <c r="B61" s="56" t="s">
        <v>203</v>
      </c>
      <c r="C61" s="56"/>
      <c r="D61" s="84" t="s">
        <v>163</v>
      </c>
      <c r="E61" s="131"/>
      <c r="F61" s="131"/>
      <c r="G61" s="63" t="e">
        <f>+#REF!+H61</f>
        <v>#REF!</v>
      </c>
      <c r="H61" s="63"/>
      <c r="I61" s="128"/>
      <c r="J61" s="160" t="e">
        <f t="shared" si="0"/>
        <v>#REF!</v>
      </c>
      <c r="K61" s="10"/>
      <c r="L61" s="10"/>
      <c r="M61" s="9"/>
      <c r="N61" s="9" t="s">
        <v>52</v>
      </c>
      <c r="O61" s="10">
        <v>1000</v>
      </c>
      <c r="P61" s="10">
        <v>1110</v>
      </c>
      <c r="Q61" s="10">
        <v>1160</v>
      </c>
      <c r="R61" s="9">
        <v>200</v>
      </c>
      <c r="S61" s="10" t="s">
        <v>53</v>
      </c>
      <c r="T61" s="10">
        <v>1000</v>
      </c>
      <c r="U61" s="10">
        <v>1110</v>
      </c>
      <c r="V61" s="10">
        <v>1160</v>
      </c>
      <c r="W61" s="9">
        <v>200</v>
      </c>
      <c r="X61" s="9" t="s">
        <v>52</v>
      </c>
      <c r="Y61" s="10">
        <v>1000</v>
      </c>
      <c r="Z61" s="10">
        <v>1110</v>
      </c>
      <c r="AA61" s="10">
        <v>1160</v>
      </c>
      <c r="AB61" s="9">
        <v>200</v>
      </c>
      <c r="AC61" s="9"/>
      <c r="AD61" s="9"/>
      <c r="AE61" s="9"/>
      <c r="AF61" s="9"/>
      <c r="AG61" s="9"/>
      <c r="AH61" s="9"/>
      <c r="AI61" s="9"/>
      <c r="AJ61" s="9"/>
      <c r="AK61" s="9"/>
    </row>
    <row r="62" spans="1:59" s="9" customFormat="1" ht="15.75" hidden="1">
      <c r="A62" s="56"/>
      <c r="B62" s="56"/>
      <c r="C62" s="56"/>
      <c r="D62" s="83" t="s">
        <v>310</v>
      </c>
      <c r="E62" s="72"/>
      <c r="F62" s="72"/>
      <c r="G62" s="41" t="e">
        <f>+#REF!+H62</f>
        <v>#REF!</v>
      </c>
      <c r="H62" s="41"/>
      <c r="I62" s="128"/>
      <c r="J62" s="160" t="e">
        <f t="shared" si="0"/>
        <v>#REF!</v>
      </c>
      <c r="K62" s="13"/>
      <c r="L62" s="13"/>
      <c r="M62" s="13"/>
      <c r="N62" s="13"/>
      <c r="O62" s="13"/>
      <c r="P62" s="13"/>
      <c r="Q62" s="13"/>
      <c r="R62" s="13"/>
      <c r="S62" s="13"/>
      <c r="T62" s="10"/>
      <c r="U62" s="10"/>
      <c r="V62" s="10"/>
      <c r="W62" s="10"/>
      <c r="X62" s="10"/>
      <c r="Y62" s="10"/>
      <c r="Z62" s="10"/>
      <c r="AA62" s="10"/>
      <c r="AB62" s="10"/>
      <c r="AC62" s="240"/>
      <c r="AD62" s="240"/>
      <c r="AE62" s="240"/>
      <c r="AF62" s="240"/>
      <c r="AG62" s="240"/>
      <c r="AH62" s="240"/>
      <c r="AI62" s="240"/>
      <c r="AJ62" s="240"/>
    </row>
    <row r="63" spans="1:59" s="9" customFormat="1" ht="75" hidden="1">
      <c r="A63" s="56"/>
      <c r="B63" s="56"/>
      <c r="C63" s="56"/>
      <c r="D63" s="122" t="s">
        <v>428</v>
      </c>
      <c r="E63" s="132"/>
      <c r="F63" s="132"/>
      <c r="G63" s="41" t="e">
        <f>+#REF!+H63</f>
        <v>#REF!</v>
      </c>
      <c r="H63" s="41"/>
      <c r="I63" s="128"/>
      <c r="J63" s="160" t="e">
        <f t="shared" si="0"/>
        <v>#REF!</v>
      </c>
      <c r="K63" s="14"/>
      <c r="L63" s="14"/>
      <c r="M63" s="14"/>
      <c r="N63" s="14"/>
      <c r="O63" s="14"/>
      <c r="P63" s="14"/>
      <c r="Q63" s="14"/>
      <c r="R63" s="14"/>
      <c r="S63" s="11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</row>
    <row r="64" spans="1:59" s="9" customFormat="1" ht="60" hidden="1">
      <c r="A64" s="56"/>
      <c r="B64" s="56"/>
      <c r="C64" s="56"/>
      <c r="D64" s="122" t="s">
        <v>413</v>
      </c>
      <c r="E64" s="128"/>
      <c r="F64" s="128"/>
      <c r="G64" s="41" t="e">
        <f>+#REF!+H64</f>
        <v>#REF!</v>
      </c>
      <c r="H64" s="41"/>
      <c r="I64" s="128"/>
      <c r="J64" s="160" t="e">
        <f t="shared" si="0"/>
        <v>#REF!</v>
      </c>
      <c r="K64" s="15"/>
      <c r="L64" s="15"/>
      <c r="M64" s="15"/>
      <c r="N64" s="15"/>
      <c r="O64" s="15"/>
      <c r="P64" s="15"/>
      <c r="Q64" s="15"/>
      <c r="R64" s="15"/>
      <c r="T64" s="15"/>
      <c r="U64" s="10"/>
      <c r="V64" s="10"/>
      <c r="W64" s="10"/>
      <c r="X64" s="10"/>
      <c r="Y64" s="10"/>
      <c r="Z64" s="10"/>
      <c r="AA64" s="10"/>
      <c r="AB64" s="10"/>
      <c r="AC64" s="10"/>
    </row>
    <row r="65" spans="1:37" s="9" customFormat="1" ht="60" hidden="1">
      <c r="A65" s="56"/>
      <c r="B65" s="56"/>
      <c r="C65" s="56"/>
      <c r="D65" s="83" t="s">
        <v>29</v>
      </c>
      <c r="E65" s="128"/>
      <c r="F65" s="128"/>
      <c r="G65" s="41" t="e">
        <f>+#REF!+H65</f>
        <v>#REF!</v>
      </c>
      <c r="H65" s="41"/>
      <c r="I65" s="128"/>
      <c r="J65" s="160" t="e">
        <f t="shared" si="0"/>
        <v>#REF!</v>
      </c>
      <c r="K65" s="15"/>
      <c r="L65" s="15"/>
      <c r="M65" s="15"/>
      <c r="N65" s="15"/>
      <c r="O65" s="15"/>
      <c r="P65" s="15"/>
      <c r="Q65" s="15"/>
      <c r="R65" s="15"/>
      <c r="T65" s="15"/>
      <c r="U65" s="10"/>
      <c r="V65" s="10"/>
      <c r="W65" s="10"/>
      <c r="X65" s="10"/>
      <c r="Y65" s="10"/>
      <c r="Z65" s="10"/>
      <c r="AA65" s="10"/>
      <c r="AB65" s="10"/>
      <c r="AC65" s="10"/>
    </row>
    <row r="66" spans="1:37" s="11" customFormat="1" ht="55.15" hidden="1" customHeight="1">
      <c r="A66" s="56"/>
      <c r="B66" s="56"/>
      <c r="C66" s="56"/>
      <c r="D66" s="84" t="s">
        <v>329</v>
      </c>
      <c r="E66" s="133"/>
      <c r="F66" s="133"/>
      <c r="G66" s="63" t="e">
        <f>+#REF!+H66</f>
        <v>#REF!</v>
      </c>
      <c r="H66" s="63"/>
      <c r="I66" s="128"/>
      <c r="J66" s="160" t="e">
        <f t="shared" si="0"/>
        <v>#REF!</v>
      </c>
      <c r="K66" s="14"/>
      <c r="L66" s="14"/>
      <c r="M66" s="14"/>
      <c r="N66" s="14"/>
      <c r="O66" s="14"/>
      <c r="P66" s="14"/>
      <c r="Q66" s="14"/>
      <c r="R66" s="14"/>
    </row>
    <row r="67" spans="1:37" s="11" customFormat="1" ht="63" hidden="1" customHeight="1">
      <c r="A67" s="56"/>
      <c r="B67" s="56"/>
      <c r="C67" s="56"/>
      <c r="D67" s="84" t="s">
        <v>267</v>
      </c>
      <c r="E67" s="133"/>
      <c r="F67" s="133"/>
      <c r="G67" s="63" t="e">
        <f>+#REF!+H67</f>
        <v>#REF!</v>
      </c>
      <c r="H67" s="63"/>
      <c r="I67" s="128"/>
      <c r="J67" s="160" t="e">
        <f t="shared" si="0"/>
        <v>#REF!</v>
      </c>
      <c r="K67" s="14"/>
      <c r="L67" s="14"/>
      <c r="M67" s="14"/>
      <c r="N67" s="14"/>
      <c r="O67" s="14"/>
      <c r="P67" s="14"/>
      <c r="Q67" s="14"/>
      <c r="R67" s="14"/>
    </row>
    <row r="68" spans="1:37" s="11" customFormat="1" ht="59.45" hidden="1" customHeight="1">
      <c r="A68" s="56"/>
      <c r="B68" s="56"/>
      <c r="C68" s="56"/>
      <c r="D68" s="84" t="s">
        <v>130</v>
      </c>
      <c r="E68" s="133"/>
      <c r="F68" s="133"/>
      <c r="G68" s="63" t="e">
        <f>+#REF!+H68</f>
        <v>#REF!</v>
      </c>
      <c r="H68" s="63"/>
      <c r="I68" s="128"/>
      <c r="J68" s="160" t="e">
        <f t="shared" si="0"/>
        <v>#REF!</v>
      </c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</row>
    <row r="69" spans="1:37" s="11" customFormat="1" ht="56.45" hidden="1" customHeight="1">
      <c r="A69" s="56"/>
      <c r="B69" s="56"/>
      <c r="C69" s="56"/>
      <c r="D69" s="84" t="s">
        <v>443</v>
      </c>
      <c r="E69" s="133"/>
      <c r="F69" s="133"/>
      <c r="G69" s="63" t="e">
        <f>+#REF!+H69</f>
        <v>#REF!</v>
      </c>
      <c r="H69" s="63"/>
      <c r="I69" s="128"/>
      <c r="J69" s="160" t="e">
        <f t="shared" si="0"/>
        <v>#REF!</v>
      </c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</row>
    <row r="70" spans="1:37" ht="49.9" hidden="1" customHeight="1">
      <c r="A70" s="56"/>
      <c r="B70" s="56"/>
      <c r="C70" s="56"/>
      <c r="D70" s="124" t="s">
        <v>265</v>
      </c>
      <c r="E70" s="133"/>
      <c r="F70" s="133"/>
      <c r="G70" s="63" t="e">
        <f>+#REF!+H70</f>
        <v>#REF!</v>
      </c>
      <c r="H70" s="63"/>
      <c r="I70" s="128"/>
      <c r="J70" s="160" t="e">
        <f t="shared" si="0"/>
        <v>#REF!</v>
      </c>
      <c r="K70" s="38"/>
      <c r="L70" s="38"/>
      <c r="M70" s="38"/>
      <c r="N70" s="38"/>
      <c r="O70" s="38"/>
      <c r="P70" s="38"/>
      <c r="Q70" s="38"/>
      <c r="R70" s="38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5"/>
    </row>
    <row r="71" spans="1:37" ht="90" hidden="1">
      <c r="A71" s="56" t="s">
        <v>262</v>
      </c>
      <c r="B71" s="56">
        <v>70201</v>
      </c>
      <c r="C71" s="56" t="s">
        <v>102</v>
      </c>
      <c r="D71" s="87" t="s">
        <v>107</v>
      </c>
      <c r="E71" s="134"/>
      <c r="F71" s="134"/>
      <c r="G71" s="63" t="e">
        <f>+#REF!+H71</f>
        <v>#REF!</v>
      </c>
      <c r="H71" s="63"/>
      <c r="I71" s="128"/>
      <c r="J71" s="160" t="e">
        <f t="shared" si="0"/>
        <v>#REF!</v>
      </c>
      <c r="K71" s="37"/>
      <c r="L71" s="37"/>
      <c r="M71" s="37"/>
      <c r="N71" s="37"/>
      <c r="O71" s="37"/>
      <c r="P71" s="37"/>
      <c r="Q71" s="37"/>
      <c r="R71" s="37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5"/>
    </row>
    <row r="72" spans="1:37" s="12" customFormat="1" ht="30" hidden="1">
      <c r="A72" s="56"/>
      <c r="B72" s="56"/>
      <c r="C72" s="55"/>
      <c r="D72" s="90" t="s">
        <v>326</v>
      </c>
      <c r="E72" s="134"/>
      <c r="F72" s="134"/>
      <c r="G72" s="81" t="e">
        <f>+#REF!+H72</f>
        <v>#REF!</v>
      </c>
      <c r="H72" s="81"/>
      <c r="I72" s="128"/>
      <c r="J72" s="160" t="e">
        <f t="shared" si="0"/>
        <v>#REF!</v>
      </c>
      <c r="K72" s="17"/>
      <c r="L72" s="17"/>
      <c r="M72" s="17"/>
      <c r="N72" s="17"/>
      <c r="O72" s="17"/>
      <c r="P72" s="17"/>
      <c r="Q72" s="17"/>
      <c r="R72" s="17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9"/>
      <c r="AK72" s="9"/>
    </row>
    <row r="73" spans="1:37" s="12" customFormat="1" ht="66.599999999999994" hidden="1" customHeight="1">
      <c r="A73" s="59" t="s">
        <v>301</v>
      </c>
      <c r="B73" s="59" t="s">
        <v>414</v>
      </c>
      <c r="C73" s="59" t="s">
        <v>434</v>
      </c>
      <c r="D73" s="88" t="s">
        <v>415</v>
      </c>
      <c r="E73" s="134"/>
      <c r="F73" s="134"/>
      <c r="G73" s="70" t="e">
        <f>+#REF!+H73</f>
        <v>#REF!</v>
      </c>
      <c r="H73" s="70"/>
      <c r="I73" s="128"/>
      <c r="J73" s="160" t="e">
        <f t="shared" si="0"/>
        <v>#REF!</v>
      </c>
      <c r="K73" s="17"/>
      <c r="L73" s="17"/>
      <c r="M73" s="17"/>
      <c r="N73" s="17"/>
      <c r="O73" s="17"/>
      <c r="P73" s="17"/>
      <c r="Q73" s="17"/>
      <c r="R73" s="17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9"/>
      <c r="AK73" s="9"/>
    </row>
    <row r="74" spans="1:37" s="12" customFormat="1" ht="60" hidden="1">
      <c r="A74" s="59" t="s">
        <v>302</v>
      </c>
      <c r="B74" s="59" t="s">
        <v>416</v>
      </c>
      <c r="C74" s="59" t="s">
        <v>435</v>
      </c>
      <c r="D74" s="83" t="s">
        <v>219</v>
      </c>
      <c r="E74" s="134"/>
      <c r="F74" s="134"/>
      <c r="G74" s="41" t="e">
        <f>+#REF!+H74</f>
        <v>#REF!</v>
      </c>
      <c r="H74" s="41"/>
      <c r="I74" s="128"/>
      <c r="J74" s="160" t="e">
        <f t="shared" si="0"/>
        <v>#REF!</v>
      </c>
      <c r="K74" s="17"/>
      <c r="L74" s="17"/>
      <c r="M74" s="17"/>
      <c r="N74" s="17"/>
      <c r="O74" s="17"/>
      <c r="P74" s="17"/>
      <c r="Q74" s="17"/>
      <c r="R74" s="17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9"/>
      <c r="AK74" s="9"/>
    </row>
    <row r="75" spans="1:37" s="12" customFormat="1" ht="60" hidden="1">
      <c r="A75" s="76" t="s">
        <v>252</v>
      </c>
      <c r="B75" s="77">
        <v>1060</v>
      </c>
      <c r="C75" s="76" t="s">
        <v>76</v>
      </c>
      <c r="D75" s="91" t="s">
        <v>454</v>
      </c>
      <c r="E75" s="134"/>
      <c r="F75" s="134"/>
      <c r="G75" s="42" t="e">
        <f>+#REF!+H75</f>
        <v>#REF!</v>
      </c>
      <c r="H75" s="42"/>
      <c r="I75" s="128"/>
      <c r="J75" s="160" t="e">
        <f t="shared" si="0"/>
        <v>#REF!</v>
      </c>
      <c r="K75" s="17"/>
      <c r="L75" s="17"/>
      <c r="M75" s="17"/>
      <c r="N75" s="17"/>
      <c r="O75" s="17"/>
      <c r="P75" s="17"/>
      <c r="Q75" s="17"/>
      <c r="R75" s="17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9"/>
      <c r="AK75" s="9"/>
    </row>
    <row r="76" spans="1:37" s="12" customFormat="1" ht="97.15" hidden="1" customHeight="1">
      <c r="A76" s="59" t="s">
        <v>253</v>
      </c>
      <c r="B76" s="59" t="s">
        <v>220</v>
      </c>
      <c r="C76" s="59" t="s">
        <v>436</v>
      </c>
      <c r="D76" s="83" t="s">
        <v>320</v>
      </c>
      <c r="E76" s="135" t="s">
        <v>54</v>
      </c>
      <c r="F76" s="135"/>
      <c r="G76" s="41" t="e">
        <f>+#REF!+H76</f>
        <v>#REF!</v>
      </c>
      <c r="H76" s="41"/>
      <c r="I76" s="128"/>
      <c r="J76" s="160" t="e">
        <f t="shared" si="0"/>
        <v>#REF!</v>
      </c>
      <c r="K76" s="17"/>
      <c r="L76" s="17"/>
      <c r="M76" s="17"/>
      <c r="N76" s="17"/>
      <c r="O76" s="17"/>
      <c r="P76" s="17"/>
      <c r="Q76" s="17"/>
      <c r="R76" s="17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9"/>
      <c r="AK76" s="9"/>
    </row>
    <row r="77" spans="1:37" s="12" customFormat="1" ht="41.45" hidden="1" customHeight="1">
      <c r="A77" s="56"/>
      <c r="B77" s="56"/>
      <c r="C77" s="58"/>
      <c r="D77" s="118" t="s">
        <v>175</v>
      </c>
      <c r="E77" s="136"/>
      <c r="F77" s="136"/>
      <c r="G77" s="47" t="e">
        <f>+#REF!+H77</f>
        <v>#REF!</v>
      </c>
      <c r="H77" s="47"/>
      <c r="I77" s="128"/>
      <c r="J77" s="160" t="e">
        <f t="shared" si="0"/>
        <v>#REF!</v>
      </c>
      <c r="K77" s="17"/>
      <c r="L77" s="17"/>
      <c r="M77" s="17"/>
      <c r="N77" s="17"/>
      <c r="O77" s="17"/>
      <c r="P77" s="17"/>
      <c r="Q77" s="17"/>
      <c r="R77" s="17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9"/>
      <c r="AK77" s="9"/>
    </row>
    <row r="78" spans="1:37" s="12" customFormat="1" ht="124.15" hidden="1" customHeight="1">
      <c r="A78" s="59" t="s">
        <v>254</v>
      </c>
      <c r="B78" s="59" t="s">
        <v>321</v>
      </c>
      <c r="C78" s="59" t="s">
        <v>437</v>
      </c>
      <c r="D78" s="83" t="s">
        <v>227</v>
      </c>
      <c r="E78" s="136"/>
      <c r="F78" s="136"/>
      <c r="G78" s="41" t="e">
        <f>+#REF!+H78</f>
        <v>#REF!</v>
      </c>
      <c r="H78" s="41"/>
      <c r="I78" s="128"/>
      <c r="J78" s="160" t="e">
        <f t="shared" si="0"/>
        <v>#REF!</v>
      </c>
      <c r="K78" s="17"/>
      <c r="L78" s="17"/>
      <c r="M78" s="17"/>
      <c r="N78" s="17"/>
      <c r="O78" s="17"/>
      <c r="P78" s="17"/>
      <c r="Q78" s="17"/>
      <c r="R78" s="17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9"/>
      <c r="AK78" s="9"/>
    </row>
    <row r="79" spans="1:37" s="12" customFormat="1" ht="41.45" hidden="1" customHeight="1">
      <c r="A79" s="59" t="s">
        <v>255</v>
      </c>
      <c r="B79" s="59" t="s">
        <v>228</v>
      </c>
      <c r="C79" s="59" t="s">
        <v>438</v>
      </c>
      <c r="D79" s="77" t="s">
        <v>127</v>
      </c>
      <c r="E79" s="136"/>
      <c r="F79" s="136"/>
      <c r="G79" s="41" t="e">
        <f>+#REF!+H79</f>
        <v>#REF!</v>
      </c>
      <c r="H79" s="41"/>
      <c r="I79" s="128"/>
      <c r="J79" s="160" t="e">
        <f t="shared" si="0"/>
        <v>#REF!</v>
      </c>
      <c r="K79" s="17"/>
      <c r="L79" s="17"/>
      <c r="M79" s="17"/>
      <c r="N79" s="17"/>
      <c r="O79" s="17"/>
      <c r="P79" s="17"/>
      <c r="Q79" s="17"/>
      <c r="R79" s="17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9"/>
      <c r="AK79" s="9"/>
    </row>
    <row r="80" spans="1:37" s="12" customFormat="1" ht="27.6" hidden="1" customHeight="1">
      <c r="A80" s="56"/>
      <c r="B80" s="56"/>
      <c r="C80" s="55"/>
      <c r="D80" s="83" t="s">
        <v>402</v>
      </c>
      <c r="E80" s="136"/>
      <c r="F80" s="136"/>
      <c r="G80" s="41" t="e">
        <f>+#REF!+H80</f>
        <v>#REF!</v>
      </c>
      <c r="H80" s="41"/>
      <c r="I80" s="128"/>
      <c r="J80" s="160" t="e">
        <f t="shared" si="0"/>
        <v>#REF!</v>
      </c>
      <c r="K80" s="17"/>
      <c r="L80" s="17"/>
      <c r="M80" s="17"/>
      <c r="N80" s="17"/>
      <c r="O80" s="17"/>
      <c r="P80" s="17"/>
      <c r="Q80" s="17"/>
      <c r="R80" s="17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9"/>
      <c r="AK80" s="9"/>
    </row>
    <row r="81" spans="1:59" s="12" customFormat="1" ht="46.9" hidden="1" customHeight="1">
      <c r="A81" s="59" t="s">
        <v>256</v>
      </c>
      <c r="B81" s="59" t="s">
        <v>77</v>
      </c>
      <c r="C81" s="59" t="s">
        <v>439</v>
      </c>
      <c r="D81" s="115" t="s">
        <v>78</v>
      </c>
      <c r="E81" s="136"/>
      <c r="F81" s="136"/>
      <c r="G81" s="41" t="e">
        <f>+#REF!+H81</f>
        <v>#REF!</v>
      </c>
      <c r="H81" s="41"/>
      <c r="I81" s="128"/>
      <c r="J81" s="160" t="e">
        <f t="shared" si="0"/>
        <v>#REF!</v>
      </c>
      <c r="K81" s="17"/>
      <c r="L81" s="17"/>
      <c r="M81" s="17"/>
      <c r="N81" s="17"/>
      <c r="O81" s="17"/>
      <c r="P81" s="17"/>
      <c r="Q81" s="17"/>
      <c r="R81" s="17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9"/>
      <c r="AK81" s="9"/>
    </row>
    <row r="82" spans="1:59" s="12" customFormat="1" ht="51.6" hidden="1" customHeight="1">
      <c r="A82" s="50"/>
      <c r="B82" s="50" t="s">
        <v>236</v>
      </c>
      <c r="C82" s="50"/>
      <c r="D82" s="85" t="s">
        <v>317</v>
      </c>
      <c r="E82" s="136"/>
      <c r="F82" s="136"/>
      <c r="G82" s="42" t="e">
        <f>+#REF!+H82</f>
        <v>#REF!</v>
      </c>
      <c r="H82" s="42"/>
      <c r="I82" s="128"/>
      <c r="J82" s="160" t="e">
        <f t="shared" si="0"/>
        <v>#REF!</v>
      </c>
      <c r="K82" s="17"/>
      <c r="L82" s="17"/>
      <c r="M82" s="17"/>
      <c r="N82" s="17"/>
      <c r="O82" s="17"/>
      <c r="P82" s="17"/>
      <c r="Q82" s="17"/>
      <c r="R82" s="17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9"/>
      <c r="AK82" s="9"/>
    </row>
    <row r="83" spans="1:59" s="12" customFormat="1" ht="57" hidden="1" customHeight="1">
      <c r="A83" s="59" t="s">
        <v>257</v>
      </c>
      <c r="B83" s="59" t="s">
        <v>128</v>
      </c>
      <c r="C83" s="59" t="s">
        <v>440</v>
      </c>
      <c r="D83" s="83" t="s">
        <v>79</v>
      </c>
      <c r="E83" s="136"/>
      <c r="F83" s="136"/>
      <c r="G83" s="41" t="e">
        <f>+#REF!+H83</f>
        <v>#REF!</v>
      </c>
      <c r="H83" s="41"/>
      <c r="I83" s="128"/>
      <c r="J83" s="160" t="e">
        <f t="shared" si="0"/>
        <v>#REF!</v>
      </c>
      <c r="K83" s="17"/>
      <c r="L83" s="17"/>
      <c r="M83" s="17"/>
      <c r="N83" s="17"/>
      <c r="O83" s="17"/>
      <c r="P83" s="17"/>
      <c r="Q83" s="17"/>
      <c r="R83" s="17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9"/>
      <c r="AK83" s="9"/>
    </row>
    <row r="84" spans="1:59" ht="41.45" hidden="1" customHeight="1">
      <c r="A84" s="49" t="s">
        <v>258</v>
      </c>
      <c r="B84" s="49" t="s">
        <v>81</v>
      </c>
      <c r="C84" s="49" t="s">
        <v>80</v>
      </c>
      <c r="D84" s="87" t="s">
        <v>82</v>
      </c>
      <c r="E84" s="136"/>
      <c r="F84" s="136"/>
      <c r="G84" s="42" t="e">
        <f>+#REF!+H84</f>
        <v>#REF!</v>
      </c>
      <c r="H84" s="42"/>
      <c r="I84" s="128"/>
      <c r="J84" s="160" t="e">
        <f t="shared" ref="J84:J115" si="1">+G84</f>
        <v>#REF!</v>
      </c>
      <c r="K84" s="37"/>
      <c r="L84" s="37"/>
      <c r="M84" s="37"/>
      <c r="N84" s="37"/>
      <c r="O84" s="37"/>
      <c r="P84" s="37"/>
      <c r="Q84" s="37"/>
      <c r="R84" s="37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5"/>
    </row>
    <row r="85" spans="1:59" s="12" customFormat="1" ht="40.15" hidden="1" customHeight="1">
      <c r="A85" s="74" t="s">
        <v>259</v>
      </c>
      <c r="B85" s="75" t="s">
        <v>129</v>
      </c>
      <c r="C85" s="74" t="s">
        <v>286</v>
      </c>
      <c r="D85" s="83" t="s">
        <v>83</v>
      </c>
      <c r="E85" s="136"/>
      <c r="F85" s="136"/>
      <c r="G85" s="41" t="e">
        <f>+#REF!+H85</f>
        <v>#REF!</v>
      </c>
      <c r="H85" s="41"/>
      <c r="I85" s="128"/>
      <c r="J85" s="160" t="e">
        <f t="shared" si="1"/>
        <v>#REF!</v>
      </c>
      <c r="K85" s="17"/>
      <c r="L85" s="17"/>
      <c r="M85" s="17"/>
      <c r="N85" s="17"/>
      <c r="O85" s="17"/>
      <c r="P85" s="17"/>
      <c r="Q85" s="17"/>
      <c r="R85" s="17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9"/>
      <c r="AK85" s="9"/>
    </row>
    <row r="86" spans="1:59" ht="27.6" hidden="1" customHeight="1">
      <c r="A86" s="74" t="s">
        <v>260</v>
      </c>
      <c r="B86" s="75" t="s">
        <v>6</v>
      </c>
      <c r="C86" s="74" t="s">
        <v>441</v>
      </c>
      <c r="D86" s="77" t="s">
        <v>84</v>
      </c>
      <c r="E86" s="136"/>
      <c r="F86" s="136"/>
      <c r="G86" s="41" t="e">
        <f>+#REF!+H86</f>
        <v>#REF!</v>
      </c>
      <c r="H86" s="41"/>
      <c r="I86" s="128"/>
      <c r="J86" s="160" t="e">
        <f t="shared" si="1"/>
        <v>#REF!</v>
      </c>
      <c r="K86" s="37"/>
      <c r="L86" s="37"/>
      <c r="M86" s="37"/>
      <c r="N86" s="37"/>
      <c r="O86" s="37"/>
      <c r="P86" s="37"/>
      <c r="Q86" s="37"/>
      <c r="R86" s="37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5"/>
    </row>
    <row r="87" spans="1:59" s="12" customFormat="1" ht="15.6" hidden="1" customHeight="1">
      <c r="A87" s="76" t="s">
        <v>268</v>
      </c>
      <c r="B87" s="54" t="s">
        <v>251</v>
      </c>
      <c r="C87" s="76" t="s">
        <v>16</v>
      </c>
      <c r="D87" s="77" t="s">
        <v>96</v>
      </c>
      <c r="E87" s="137"/>
      <c r="F87" s="137"/>
      <c r="G87" s="41" t="e">
        <f>+#REF!+H87</f>
        <v>#REF!</v>
      </c>
      <c r="H87" s="41"/>
      <c r="I87" s="128"/>
      <c r="J87" s="160" t="e">
        <f t="shared" si="1"/>
        <v>#REF!</v>
      </c>
      <c r="K87" s="19"/>
      <c r="L87" s="21"/>
      <c r="M87" s="21"/>
      <c r="N87" s="21"/>
      <c r="O87" s="21"/>
      <c r="P87" s="21"/>
      <c r="Q87" s="21"/>
      <c r="R87" s="21"/>
      <c r="S87" s="21"/>
      <c r="T87" s="19"/>
      <c r="U87" s="20"/>
      <c r="V87" s="19"/>
      <c r="W87" s="20"/>
      <c r="X87" s="19"/>
      <c r="Y87" s="20"/>
      <c r="Z87" s="19"/>
      <c r="AA87" s="20"/>
      <c r="AB87" s="19"/>
      <c r="AC87" s="9"/>
      <c r="AD87" s="9"/>
      <c r="AE87" s="9"/>
      <c r="AF87" s="9"/>
      <c r="AG87" s="9"/>
      <c r="AH87" s="9"/>
      <c r="AI87" s="9"/>
      <c r="AJ87" s="9"/>
      <c r="AK87" s="9"/>
    </row>
    <row r="88" spans="1:59" s="12" customFormat="1" ht="61.15" hidden="1" customHeight="1">
      <c r="A88" s="76" t="s">
        <v>269</v>
      </c>
      <c r="B88" s="54" t="s">
        <v>85</v>
      </c>
      <c r="C88" s="76" t="s">
        <v>17</v>
      </c>
      <c r="D88" s="77" t="s">
        <v>331</v>
      </c>
      <c r="E88" s="243"/>
      <c r="F88" s="138"/>
      <c r="G88" s="41" t="e">
        <f>+#REF!+H88</f>
        <v>#REF!</v>
      </c>
      <c r="H88" s="41"/>
      <c r="I88" s="128"/>
      <c r="J88" s="160" t="e">
        <f t="shared" si="1"/>
        <v>#REF!</v>
      </c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18"/>
      <c r="V88" s="21"/>
      <c r="W88" s="18"/>
      <c r="X88" s="21"/>
      <c r="Y88" s="18"/>
      <c r="Z88" s="21"/>
      <c r="AA88" s="18"/>
      <c r="AB88" s="21"/>
      <c r="AC88" s="9"/>
      <c r="AD88" s="9"/>
      <c r="AE88" s="9"/>
      <c r="AF88" s="9"/>
      <c r="AG88" s="9"/>
      <c r="AH88" s="9"/>
      <c r="AI88" s="9"/>
      <c r="AJ88" s="9"/>
      <c r="AK88" s="9"/>
    </row>
    <row r="89" spans="1:59" s="12" customFormat="1" ht="48.6" hidden="1" customHeight="1">
      <c r="A89" s="76" t="s">
        <v>270</v>
      </c>
      <c r="B89" s="54" t="s">
        <v>38</v>
      </c>
      <c r="C89" s="76" t="s">
        <v>288</v>
      </c>
      <c r="D89" s="77" t="s">
        <v>39</v>
      </c>
      <c r="E89" s="244"/>
      <c r="F89" s="139"/>
      <c r="G89" s="41" t="e">
        <f>+#REF!+H89</f>
        <v>#REF!</v>
      </c>
      <c r="H89" s="41"/>
      <c r="I89" s="128"/>
      <c r="J89" s="160" t="e">
        <f t="shared" si="1"/>
        <v>#REF!</v>
      </c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</row>
    <row r="90" spans="1:59" s="12" customFormat="1" ht="48" hidden="1" customHeight="1">
      <c r="A90" s="55" t="s">
        <v>272</v>
      </c>
      <c r="B90" s="55" t="s">
        <v>40</v>
      </c>
      <c r="C90" s="55" t="s">
        <v>18</v>
      </c>
      <c r="D90" s="83" t="s">
        <v>166</v>
      </c>
      <c r="E90" s="244"/>
      <c r="F90" s="139"/>
      <c r="G90" s="41" t="e">
        <f>+#REF!+H90</f>
        <v>#REF!</v>
      </c>
      <c r="H90" s="41"/>
      <c r="I90" s="128"/>
      <c r="J90" s="160" t="e">
        <f t="shared" si="1"/>
        <v>#REF!</v>
      </c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</row>
    <row r="91" spans="1:59" s="12" customFormat="1" ht="82.9" hidden="1" customHeight="1">
      <c r="A91" s="55" t="s">
        <v>271</v>
      </c>
      <c r="B91" s="55" t="s">
        <v>226</v>
      </c>
      <c r="C91" s="55" t="s">
        <v>287</v>
      </c>
      <c r="D91" s="83" t="s">
        <v>377</v>
      </c>
      <c r="E91" s="244"/>
      <c r="F91" s="139"/>
      <c r="G91" s="41" t="e">
        <f>+#REF!+H91</f>
        <v>#REF!</v>
      </c>
      <c r="H91" s="41"/>
      <c r="I91" s="128"/>
      <c r="J91" s="160" t="e">
        <f t="shared" si="1"/>
        <v>#REF!</v>
      </c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</row>
    <row r="92" spans="1:59" s="9" customFormat="1" ht="58.15" hidden="1" customHeight="1">
      <c r="A92" s="59" t="s">
        <v>273</v>
      </c>
      <c r="B92" s="59" t="s">
        <v>187</v>
      </c>
      <c r="C92" s="59" t="s">
        <v>442</v>
      </c>
      <c r="D92" s="83" t="s">
        <v>86</v>
      </c>
      <c r="E92" s="244"/>
      <c r="F92" s="139"/>
      <c r="G92" s="41" t="e">
        <f>+#REF!+H92</f>
        <v>#REF!</v>
      </c>
      <c r="H92" s="41"/>
      <c r="I92" s="128"/>
      <c r="J92" s="160" t="e">
        <f t="shared" si="1"/>
        <v>#REF!</v>
      </c>
    </row>
    <row r="93" spans="1:59" s="9" customFormat="1" ht="45" hidden="1">
      <c r="A93" s="55" t="s">
        <v>274</v>
      </c>
      <c r="B93" s="55" t="s">
        <v>21</v>
      </c>
      <c r="C93" s="55" t="s">
        <v>139</v>
      </c>
      <c r="D93" s="83" t="s">
        <v>285</v>
      </c>
      <c r="E93" s="72"/>
      <c r="F93" s="72"/>
      <c r="G93" s="41" t="e">
        <f>+#REF!+H93</f>
        <v>#REF!</v>
      </c>
      <c r="H93" s="41"/>
      <c r="I93" s="128"/>
      <c r="J93" s="160" t="e">
        <f t="shared" si="1"/>
        <v>#REF!</v>
      </c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</row>
    <row r="94" spans="1:59" s="9" customFormat="1" ht="45" hidden="1">
      <c r="A94" s="49" t="s">
        <v>275</v>
      </c>
      <c r="B94" s="49" t="s">
        <v>323</v>
      </c>
      <c r="C94" s="49" t="s">
        <v>140</v>
      </c>
      <c r="D94" s="87" t="s">
        <v>324</v>
      </c>
      <c r="E94" s="72"/>
      <c r="F94" s="72"/>
      <c r="G94" s="63" t="e">
        <f>+#REF!+H94</f>
        <v>#REF!</v>
      </c>
      <c r="H94" s="63"/>
      <c r="I94" s="128"/>
      <c r="J94" s="160" t="e">
        <f t="shared" si="1"/>
        <v>#REF!</v>
      </c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</row>
    <row r="95" spans="1:59" s="9" customFormat="1" ht="15.75" hidden="1">
      <c r="A95" s="49" t="s">
        <v>276</v>
      </c>
      <c r="B95" s="49" t="s">
        <v>87</v>
      </c>
      <c r="C95" s="49" t="s">
        <v>132</v>
      </c>
      <c r="D95" s="93" t="s">
        <v>88</v>
      </c>
      <c r="E95" s="72"/>
      <c r="F95" s="72"/>
      <c r="G95" s="42" t="e">
        <f>+#REF!+H95</f>
        <v>#REF!</v>
      </c>
      <c r="H95" s="42"/>
      <c r="I95" s="128"/>
      <c r="J95" s="160" t="e">
        <f t="shared" si="1"/>
        <v>#REF!</v>
      </c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</row>
    <row r="96" spans="1:59" s="9" customFormat="1" ht="15.75" hidden="1">
      <c r="A96" s="76" t="s">
        <v>277</v>
      </c>
      <c r="B96" s="69">
        <v>7321</v>
      </c>
      <c r="C96" s="76" t="s">
        <v>89</v>
      </c>
      <c r="D96" s="94" t="s">
        <v>90</v>
      </c>
      <c r="E96" s="72"/>
      <c r="F96" s="72"/>
      <c r="G96" s="42" t="e">
        <f>+#REF!+H96</f>
        <v>#REF!</v>
      </c>
      <c r="H96" s="42"/>
      <c r="I96" s="128"/>
      <c r="J96" s="160" t="e">
        <f t="shared" si="1"/>
        <v>#REF!</v>
      </c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</row>
    <row r="97" spans="1:59" s="9" customFormat="1" ht="112.5" hidden="1" customHeight="1">
      <c r="A97" s="54" t="s">
        <v>68</v>
      </c>
      <c r="B97" s="54" t="s">
        <v>296</v>
      </c>
      <c r="C97" s="55" t="s">
        <v>69</v>
      </c>
      <c r="D97" s="120" t="s">
        <v>306</v>
      </c>
      <c r="E97" s="72" t="s">
        <v>116</v>
      </c>
      <c r="F97" s="72"/>
      <c r="G97" s="42" t="e">
        <f>+#REF!+H97</f>
        <v>#REF!</v>
      </c>
      <c r="H97" s="42"/>
      <c r="I97" s="128"/>
      <c r="J97" s="160" t="e">
        <f t="shared" si="1"/>
        <v>#REF!</v>
      </c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</row>
    <row r="98" spans="1:59" s="9" customFormat="1" ht="15.75" hidden="1">
      <c r="A98" s="54" t="s">
        <v>280</v>
      </c>
      <c r="B98" s="54" t="s">
        <v>95</v>
      </c>
      <c r="C98" s="54" t="s">
        <v>432</v>
      </c>
      <c r="D98" s="78" t="s">
        <v>375</v>
      </c>
      <c r="E98" s="72"/>
      <c r="F98" s="72"/>
      <c r="G98" s="42" t="e">
        <f>+#REF!+H98</f>
        <v>#REF!</v>
      </c>
      <c r="H98" s="42"/>
      <c r="I98" s="128"/>
      <c r="J98" s="160" t="e">
        <f t="shared" si="1"/>
        <v>#REF!</v>
      </c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</row>
    <row r="99" spans="1:59" s="9" customFormat="1" ht="58.9" hidden="1" customHeight="1">
      <c r="A99" s="49" t="s">
        <v>278</v>
      </c>
      <c r="B99" s="49" t="s">
        <v>92</v>
      </c>
      <c r="C99" s="49" t="s">
        <v>91</v>
      </c>
      <c r="D99" s="93" t="s">
        <v>213</v>
      </c>
      <c r="E99" s="72"/>
      <c r="F99" s="72"/>
      <c r="G99" s="42" t="e">
        <f>+#REF!+H99</f>
        <v>#REF!</v>
      </c>
      <c r="H99" s="42"/>
      <c r="I99" s="128"/>
      <c r="J99" s="160" t="e">
        <f t="shared" si="1"/>
        <v>#REF!</v>
      </c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</row>
    <row r="100" spans="1:59" s="9" customFormat="1" ht="54.6" hidden="1" customHeight="1">
      <c r="A100" s="49" t="s">
        <v>279</v>
      </c>
      <c r="B100" s="49" t="s">
        <v>397</v>
      </c>
      <c r="C100" s="49" t="s">
        <v>93</v>
      </c>
      <c r="D100" s="95" t="s">
        <v>94</v>
      </c>
      <c r="E100" s="72"/>
      <c r="F100" s="72"/>
      <c r="G100" s="42" t="e">
        <f>+#REF!+H100</f>
        <v>#REF!</v>
      </c>
      <c r="H100" s="42"/>
      <c r="I100" s="128"/>
      <c r="J100" s="160" t="e">
        <f t="shared" si="1"/>
        <v>#REF!</v>
      </c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</row>
    <row r="101" spans="1:59" s="9" customFormat="1" ht="54.6" hidden="1" customHeight="1">
      <c r="A101" s="55" t="s">
        <v>281</v>
      </c>
      <c r="B101" s="55" t="s">
        <v>74</v>
      </c>
      <c r="C101" s="55" t="s">
        <v>131</v>
      </c>
      <c r="D101" s="77" t="s">
        <v>75</v>
      </c>
      <c r="E101" s="72"/>
      <c r="F101" s="72"/>
      <c r="G101" s="42" t="e">
        <f>+#REF!+H101</f>
        <v>#REF!</v>
      </c>
      <c r="H101" s="42"/>
      <c r="I101" s="128"/>
      <c r="J101" s="160" t="e">
        <f t="shared" si="1"/>
        <v>#REF!</v>
      </c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</row>
    <row r="102" spans="1:59" s="9" customFormat="1" ht="45" hidden="1">
      <c r="A102" s="59" t="s">
        <v>282</v>
      </c>
      <c r="B102" s="59" t="s">
        <v>128</v>
      </c>
      <c r="C102" s="59" t="s">
        <v>440</v>
      </c>
      <c r="D102" s="83" t="s">
        <v>79</v>
      </c>
      <c r="E102" s="72"/>
      <c r="F102" s="72"/>
      <c r="G102" s="41" t="e">
        <f>+#REF!+H102</f>
        <v>#REF!</v>
      </c>
      <c r="H102" s="41"/>
      <c r="I102" s="128"/>
      <c r="J102" s="160" t="e">
        <f t="shared" si="1"/>
        <v>#REF!</v>
      </c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</row>
    <row r="103" spans="1:59" s="9" customFormat="1" ht="54" hidden="1" customHeight="1">
      <c r="A103" s="59" t="s">
        <v>283</v>
      </c>
      <c r="B103" s="59" t="s">
        <v>129</v>
      </c>
      <c r="C103" s="59" t="s">
        <v>286</v>
      </c>
      <c r="D103" s="88" t="s">
        <v>37</v>
      </c>
      <c r="E103" s="72" t="s">
        <v>50</v>
      </c>
      <c r="F103" s="72"/>
      <c r="G103" s="70" t="e">
        <f>+#REF!+H103</f>
        <v>#REF!</v>
      </c>
      <c r="H103" s="70"/>
      <c r="I103" s="128"/>
      <c r="J103" s="160" t="e">
        <f t="shared" si="1"/>
        <v>#REF!</v>
      </c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</row>
    <row r="104" spans="1:59" s="9" customFormat="1" ht="52.9" hidden="1" customHeight="1">
      <c r="A104" s="59" t="s">
        <v>284</v>
      </c>
      <c r="B104" s="59" t="s">
        <v>420</v>
      </c>
      <c r="C104" s="59" t="s">
        <v>419</v>
      </c>
      <c r="D104" s="83" t="s">
        <v>421</v>
      </c>
      <c r="E104" s="72"/>
      <c r="F104" s="72"/>
      <c r="G104" s="41" t="e">
        <f>+#REF!+H104</f>
        <v>#REF!</v>
      </c>
      <c r="H104" s="41"/>
      <c r="I104" s="128"/>
      <c r="J104" s="160" t="e">
        <f t="shared" si="1"/>
        <v>#REF!</v>
      </c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</row>
    <row r="105" spans="1:59" s="9" customFormat="1" ht="38.25" hidden="1">
      <c r="A105" s="56"/>
      <c r="B105" s="56"/>
      <c r="C105" s="60"/>
      <c r="D105" s="92" t="s">
        <v>217</v>
      </c>
      <c r="E105" s="72"/>
      <c r="F105" s="72"/>
      <c r="G105" s="63" t="e">
        <f>+#REF!+H105</f>
        <v>#REF!</v>
      </c>
      <c r="H105" s="63"/>
      <c r="I105" s="128"/>
      <c r="J105" s="160" t="e">
        <f t="shared" si="1"/>
        <v>#REF!</v>
      </c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</row>
    <row r="106" spans="1:59" s="9" customFormat="1" ht="25.5" hidden="1">
      <c r="A106" s="56"/>
      <c r="B106" s="56"/>
      <c r="C106" s="60"/>
      <c r="D106" s="92" t="s">
        <v>26</v>
      </c>
      <c r="E106" s="72"/>
      <c r="F106" s="72"/>
      <c r="G106" s="63" t="e">
        <f>+#REF!+H106</f>
        <v>#REF!</v>
      </c>
      <c r="H106" s="63"/>
      <c r="I106" s="128"/>
      <c r="J106" s="160" t="e">
        <f t="shared" si="1"/>
        <v>#REF!</v>
      </c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</row>
    <row r="107" spans="1:59" s="9" customFormat="1" ht="38.25" hidden="1">
      <c r="A107" s="56"/>
      <c r="B107" s="56"/>
      <c r="C107" s="60"/>
      <c r="D107" s="92" t="s">
        <v>176</v>
      </c>
      <c r="E107" s="72"/>
      <c r="F107" s="72"/>
      <c r="G107" s="63" t="e">
        <f>+#REF!+H107</f>
        <v>#REF!</v>
      </c>
      <c r="H107" s="63"/>
      <c r="I107" s="128"/>
      <c r="J107" s="160" t="e">
        <f t="shared" si="1"/>
        <v>#REF!</v>
      </c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</row>
    <row r="108" spans="1:59" s="9" customFormat="1" ht="38.25" hidden="1">
      <c r="A108" s="56"/>
      <c r="B108" s="56"/>
      <c r="C108" s="60"/>
      <c r="D108" s="92" t="s">
        <v>215</v>
      </c>
      <c r="E108" s="72"/>
      <c r="F108" s="72"/>
      <c r="G108" s="63" t="e">
        <f>+#REF!+H108</f>
        <v>#REF!</v>
      </c>
      <c r="H108" s="63"/>
      <c r="I108" s="128"/>
      <c r="J108" s="160" t="e">
        <f t="shared" si="1"/>
        <v>#REF!</v>
      </c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</row>
    <row r="109" spans="1:59" s="9" customFormat="1" ht="15.75" hidden="1">
      <c r="A109" s="56"/>
      <c r="B109" s="56"/>
      <c r="C109" s="58"/>
      <c r="D109" s="85"/>
      <c r="E109" s="72"/>
      <c r="F109" s="72"/>
      <c r="G109" s="47" t="e">
        <f>+#REF!+H109</f>
        <v>#REF!</v>
      </c>
      <c r="H109" s="47"/>
      <c r="I109" s="128"/>
      <c r="J109" s="160" t="e">
        <f t="shared" si="1"/>
        <v>#REF!</v>
      </c>
    </row>
    <row r="110" spans="1:59" s="9" customFormat="1" ht="91.15" hidden="1" customHeight="1">
      <c r="A110" s="59" t="s">
        <v>404</v>
      </c>
      <c r="B110" s="59" t="s">
        <v>449</v>
      </c>
      <c r="C110" s="59" t="s">
        <v>417</v>
      </c>
      <c r="D110" s="83" t="s">
        <v>423</v>
      </c>
      <c r="E110" s="72"/>
      <c r="F110" s="72"/>
      <c r="G110" s="41" t="e">
        <f>+#REF!+H110</f>
        <v>#REF!</v>
      </c>
      <c r="H110" s="41"/>
      <c r="I110" s="128"/>
      <c r="J110" s="160" t="e">
        <f t="shared" si="1"/>
        <v>#REF!</v>
      </c>
    </row>
    <row r="111" spans="1:59" s="9" customFormat="1" ht="15.75" hidden="1">
      <c r="A111" s="66"/>
      <c r="B111" s="66"/>
      <c r="C111" s="66"/>
      <c r="D111" s="83" t="s">
        <v>330</v>
      </c>
      <c r="E111" s="72"/>
      <c r="F111" s="72"/>
      <c r="G111" s="67" t="e">
        <f>+#REF!+H111</f>
        <v>#REF!</v>
      </c>
      <c r="H111" s="67"/>
      <c r="I111" s="128"/>
      <c r="J111" s="160" t="e">
        <f t="shared" si="1"/>
        <v>#REF!</v>
      </c>
    </row>
    <row r="112" spans="1:59" s="9" customFormat="1" ht="45" hidden="1">
      <c r="A112" s="66"/>
      <c r="B112" s="66"/>
      <c r="C112" s="66"/>
      <c r="D112" s="83" t="s">
        <v>224</v>
      </c>
      <c r="E112" s="72"/>
      <c r="F112" s="72"/>
      <c r="G112" s="39" t="e">
        <f>+#REF!+H112</f>
        <v>#REF!</v>
      </c>
      <c r="H112" s="39"/>
      <c r="I112" s="128"/>
      <c r="J112" s="160" t="e">
        <f t="shared" si="1"/>
        <v>#REF!</v>
      </c>
    </row>
    <row r="113" spans="1:37" s="9" customFormat="1" ht="38.25" hidden="1">
      <c r="A113" s="56"/>
      <c r="B113" s="56"/>
      <c r="C113" s="60"/>
      <c r="D113" s="92" t="s">
        <v>67</v>
      </c>
      <c r="E113" s="72"/>
      <c r="F113" s="72"/>
      <c r="G113" s="63" t="e">
        <f>+#REF!+H113</f>
        <v>#REF!</v>
      </c>
      <c r="H113" s="63"/>
      <c r="I113" s="128"/>
      <c r="J113" s="160" t="e">
        <f t="shared" si="1"/>
        <v>#REF!</v>
      </c>
    </row>
    <row r="114" spans="1:37" s="9" customFormat="1" ht="24" hidden="1">
      <c r="A114" s="56"/>
      <c r="B114" s="56"/>
      <c r="C114" s="56"/>
      <c r="D114" s="84" t="s">
        <v>335</v>
      </c>
      <c r="E114" s="72"/>
      <c r="F114" s="72"/>
      <c r="G114" s="63" t="e">
        <f>+#REF!+H114</f>
        <v>#REF!</v>
      </c>
      <c r="H114" s="63"/>
      <c r="I114" s="128"/>
      <c r="J114" s="160" t="e">
        <f t="shared" si="1"/>
        <v>#REF!</v>
      </c>
    </row>
    <row r="115" spans="1:37" s="12" customFormat="1" ht="25.5" hidden="1">
      <c r="A115" s="56"/>
      <c r="B115" s="56"/>
      <c r="C115" s="60"/>
      <c r="D115" s="92" t="s">
        <v>164</v>
      </c>
      <c r="E115" s="72"/>
      <c r="F115" s="72"/>
      <c r="G115" s="63" t="e">
        <f>+#REF!+H115</f>
        <v>#REF!</v>
      </c>
      <c r="H115" s="63"/>
      <c r="I115" s="128"/>
      <c r="J115" s="160" t="e">
        <f t="shared" si="1"/>
        <v>#REF!</v>
      </c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</row>
    <row r="116" spans="1:37" s="12" customFormat="1" ht="24" hidden="1">
      <c r="A116" s="56"/>
      <c r="B116" s="56"/>
      <c r="C116" s="56"/>
      <c r="D116" s="84" t="s">
        <v>403</v>
      </c>
      <c r="E116" s="72"/>
      <c r="F116" s="72"/>
      <c r="G116" s="63" t="e">
        <f>+#REF!+H116</f>
        <v>#REF!</v>
      </c>
      <c r="H116" s="63"/>
      <c r="I116" s="128"/>
      <c r="J116" s="160" t="e">
        <f t="shared" ref="J116:J147" si="2">+G116</f>
        <v>#REF!</v>
      </c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</row>
    <row r="117" spans="1:37" s="12" customFormat="1" ht="38.25" hidden="1">
      <c r="A117" s="56"/>
      <c r="B117" s="56"/>
      <c r="C117" s="60"/>
      <c r="D117" s="92" t="s">
        <v>315</v>
      </c>
      <c r="E117" s="72"/>
      <c r="F117" s="72"/>
      <c r="G117" s="63" t="e">
        <f>+#REF!+H117</f>
        <v>#REF!</v>
      </c>
      <c r="H117" s="63"/>
      <c r="I117" s="128"/>
      <c r="J117" s="160" t="e">
        <f t="shared" si="2"/>
        <v>#REF!</v>
      </c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</row>
    <row r="118" spans="1:37" s="12" customFormat="1" ht="15.75" hidden="1">
      <c r="A118" s="56"/>
      <c r="B118" s="56"/>
      <c r="C118" s="56"/>
      <c r="D118" s="84"/>
      <c r="E118" s="72"/>
      <c r="F118" s="72"/>
      <c r="G118" s="63" t="e">
        <f>+#REF!+H118</f>
        <v>#REF!</v>
      </c>
      <c r="H118" s="63"/>
      <c r="I118" s="128"/>
      <c r="J118" s="160" t="e">
        <f t="shared" si="2"/>
        <v>#REF!</v>
      </c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</row>
    <row r="119" spans="1:37" s="12" customFormat="1" ht="30" hidden="1">
      <c r="A119" s="59" t="s">
        <v>405</v>
      </c>
      <c r="B119" s="59" t="s">
        <v>422</v>
      </c>
      <c r="C119" s="59" t="s">
        <v>141</v>
      </c>
      <c r="D119" s="65" t="s">
        <v>425</v>
      </c>
      <c r="E119" s="72"/>
      <c r="F119" s="72"/>
      <c r="G119" s="41" t="e">
        <f>+#REF!+H119</f>
        <v>#REF!</v>
      </c>
      <c r="H119" s="41"/>
      <c r="I119" s="128"/>
      <c r="J119" s="160" t="e">
        <f t="shared" si="2"/>
        <v>#REF!</v>
      </c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</row>
    <row r="120" spans="1:37" s="12" customFormat="1" ht="31.5" hidden="1">
      <c r="A120" s="59" t="s">
        <v>406</v>
      </c>
      <c r="B120" s="59" t="s">
        <v>451</v>
      </c>
      <c r="C120" s="59" t="s">
        <v>450</v>
      </c>
      <c r="D120" s="83" t="s">
        <v>142</v>
      </c>
      <c r="E120" s="72"/>
      <c r="F120" s="72"/>
      <c r="G120" s="41" t="e">
        <f>+#REF!+H120</f>
        <v>#REF!</v>
      </c>
      <c r="H120" s="41"/>
      <c r="I120" s="128"/>
      <c r="J120" s="160" t="e">
        <f t="shared" si="2"/>
        <v>#REF!</v>
      </c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</row>
    <row r="121" spans="1:37" s="12" customFormat="1" ht="45" hidden="1">
      <c r="A121" s="59" t="s">
        <v>407</v>
      </c>
      <c r="B121" s="59" t="s">
        <v>424</v>
      </c>
      <c r="C121" s="59" t="s">
        <v>7</v>
      </c>
      <c r="D121" s="68" t="s">
        <v>168</v>
      </c>
      <c r="E121" s="72"/>
      <c r="F121" s="72"/>
      <c r="G121" s="41" t="e">
        <f>+#REF!+H121</f>
        <v>#REF!</v>
      </c>
      <c r="H121" s="41"/>
      <c r="I121" s="128"/>
      <c r="J121" s="160" t="e">
        <f t="shared" si="2"/>
        <v>#REF!</v>
      </c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</row>
    <row r="122" spans="1:37" s="12" customFormat="1" ht="15.75" hidden="1">
      <c r="A122" s="59" t="s">
        <v>408</v>
      </c>
      <c r="B122" s="59" t="s">
        <v>426</v>
      </c>
      <c r="C122" s="59" t="s">
        <v>8</v>
      </c>
      <c r="D122" s="83" t="s">
        <v>169</v>
      </c>
      <c r="E122" s="72"/>
      <c r="F122" s="72"/>
      <c r="G122" s="41" t="e">
        <f>+#REF!+H122</f>
        <v>#REF!</v>
      </c>
      <c r="H122" s="41"/>
      <c r="I122" s="128"/>
      <c r="J122" s="160" t="e">
        <f t="shared" si="2"/>
        <v>#REF!</v>
      </c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</row>
    <row r="123" spans="1:37" s="12" customFormat="1" ht="30" hidden="1">
      <c r="A123" s="59" t="s">
        <v>409</v>
      </c>
      <c r="B123" s="59" t="s">
        <v>427</v>
      </c>
      <c r="C123" s="59" t="s">
        <v>9</v>
      </c>
      <c r="D123" s="65" t="s">
        <v>143</v>
      </c>
      <c r="E123" s="72"/>
      <c r="F123" s="72"/>
      <c r="G123" s="41" t="e">
        <f>+#REF!+H123</f>
        <v>#REF!</v>
      </c>
      <c r="H123" s="41"/>
      <c r="I123" s="128"/>
      <c r="J123" s="160" t="e">
        <f t="shared" si="2"/>
        <v>#REF!</v>
      </c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</row>
    <row r="124" spans="1:37" s="12" customFormat="1" ht="51" hidden="1">
      <c r="A124" s="56"/>
      <c r="B124" s="56"/>
      <c r="C124" s="60"/>
      <c r="D124" s="92" t="s">
        <v>24</v>
      </c>
      <c r="E124" s="72"/>
      <c r="F124" s="72"/>
      <c r="G124" s="63" t="e">
        <f>+#REF!+H124</f>
        <v>#REF!</v>
      </c>
      <c r="H124" s="63"/>
      <c r="I124" s="128"/>
      <c r="J124" s="160" t="e">
        <f t="shared" si="2"/>
        <v>#REF!</v>
      </c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</row>
    <row r="125" spans="1:37" s="12" customFormat="1" ht="30" hidden="1">
      <c r="A125" s="59" t="s">
        <v>410</v>
      </c>
      <c r="B125" s="59" t="s">
        <v>101</v>
      </c>
      <c r="C125" s="59" t="s">
        <v>221</v>
      </c>
      <c r="D125" s="83" t="s">
        <v>182</v>
      </c>
      <c r="E125" s="72"/>
      <c r="F125" s="72"/>
      <c r="G125" s="41" t="e">
        <f>+#REF!+H125</f>
        <v>#REF!</v>
      </c>
      <c r="H125" s="41"/>
      <c r="I125" s="128"/>
      <c r="J125" s="160" t="e">
        <f t="shared" si="2"/>
        <v>#REF!</v>
      </c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</row>
    <row r="126" spans="1:37" s="12" customFormat="1" ht="15.75" hidden="1">
      <c r="A126" s="56"/>
      <c r="B126" s="56"/>
      <c r="C126" s="60"/>
      <c r="D126" s="92" t="s">
        <v>165</v>
      </c>
      <c r="E126" s="72"/>
      <c r="F126" s="72"/>
      <c r="G126" s="63" t="e">
        <f>+#REF!+H126</f>
        <v>#REF!</v>
      </c>
      <c r="H126" s="63"/>
      <c r="I126" s="128"/>
      <c r="J126" s="160" t="e">
        <f t="shared" si="2"/>
        <v>#REF!</v>
      </c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</row>
    <row r="127" spans="1:37" s="12" customFormat="1" ht="51" hidden="1">
      <c r="A127" s="56"/>
      <c r="B127" s="56"/>
      <c r="C127" s="60"/>
      <c r="D127" s="92" t="s">
        <v>197</v>
      </c>
      <c r="E127" s="72"/>
      <c r="F127" s="72"/>
      <c r="G127" s="63" t="e">
        <f>+#REF!+H127</f>
        <v>#REF!</v>
      </c>
      <c r="H127" s="63"/>
      <c r="I127" s="128"/>
      <c r="J127" s="160" t="e">
        <f t="shared" si="2"/>
        <v>#REF!</v>
      </c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</row>
    <row r="128" spans="1:37" s="12" customFormat="1" ht="51" hidden="1">
      <c r="A128" s="56"/>
      <c r="B128" s="56"/>
      <c r="C128" s="60"/>
      <c r="D128" s="92" t="s">
        <v>24</v>
      </c>
      <c r="E128" s="72"/>
      <c r="F128" s="72"/>
      <c r="G128" s="63" t="e">
        <f>+#REF!+H128</f>
        <v>#REF!</v>
      </c>
      <c r="H128" s="63"/>
      <c r="I128" s="128"/>
      <c r="J128" s="160" t="e">
        <f t="shared" si="2"/>
        <v>#REF!</v>
      </c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</row>
    <row r="129" spans="1:37" s="12" customFormat="1" ht="30" hidden="1">
      <c r="A129" s="55"/>
      <c r="B129" s="55" t="s">
        <v>472</v>
      </c>
      <c r="C129" s="55"/>
      <c r="D129" s="83" t="s">
        <v>216</v>
      </c>
      <c r="E129" s="72"/>
      <c r="F129" s="72"/>
      <c r="G129" s="41" t="e">
        <f>+#REF!+H129</f>
        <v>#REF!</v>
      </c>
      <c r="H129" s="41"/>
      <c r="I129" s="128"/>
      <c r="J129" s="160" t="e">
        <f t="shared" si="2"/>
        <v>#REF!</v>
      </c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</row>
    <row r="130" spans="1:37" s="12" customFormat="1" ht="30" hidden="1">
      <c r="A130" s="59" t="s">
        <v>411</v>
      </c>
      <c r="B130" s="59" t="s">
        <v>144</v>
      </c>
      <c r="C130" s="59" t="s">
        <v>10</v>
      </c>
      <c r="D130" s="83" t="s">
        <v>122</v>
      </c>
      <c r="E130" s="72"/>
      <c r="F130" s="72"/>
      <c r="G130" s="41" t="e">
        <f>+#REF!+H130</f>
        <v>#REF!</v>
      </c>
      <c r="H130" s="41"/>
      <c r="I130" s="128"/>
      <c r="J130" s="160" t="e">
        <f t="shared" si="2"/>
        <v>#REF!</v>
      </c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</row>
    <row r="131" spans="1:37" s="12" customFormat="1" ht="51" hidden="1">
      <c r="A131" s="56"/>
      <c r="B131" s="56"/>
      <c r="C131" s="60"/>
      <c r="D131" s="92" t="s">
        <v>24</v>
      </c>
      <c r="E131" s="72"/>
      <c r="F131" s="72"/>
      <c r="G131" s="63" t="e">
        <f>+#REF!+H131</f>
        <v>#REF!</v>
      </c>
      <c r="H131" s="63"/>
      <c r="I131" s="128"/>
      <c r="J131" s="160" t="e">
        <f t="shared" si="2"/>
        <v>#REF!</v>
      </c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</row>
    <row r="132" spans="1:37" s="12" customFormat="1" ht="30" hidden="1">
      <c r="A132" s="59" t="s">
        <v>237</v>
      </c>
      <c r="B132" s="59" t="s">
        <v>181</v>
      </c>
      <c r="C132" s="59" t="s">
        <v>11</v>
      </c>
      <c r="D132" s="83" t="s">
        <v>123</v>
      </c>
      <c r="E132" s="72"/>
      <c r="F132" s="72"/>
      <c r="G132" s="41" t="e">
        <f>+#REF!+H132</f>
        <v>#REF!</v>
      </c>
      <c r="H132" s="41"/>
      <c r="I132" s="128"/>
      <c r="J132" s="160" t="e">
        <f t="shared" si="2"/>
        <v>#REF!</v>
      </c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</row>
    <row r="133" spans="1:37" s="12" customFormat="1" ht="30" hidden="1">
      <c r="A133" s="59" t="s">
        <v>238</v>
      </c>
      <c r="B133" s="59" t="s">
        <v>145</v>
      </c>
      <c r="C133" s="59" t="s">
        <v>12</v>
      </c>
      <c r="D133" s="77" t="s">
        <v>146</v>
      </c>
      <c r="E133" s="72"/>
      <c r="F133" s="72"/>
      <c r="G133" s="41" t="e">
        <f>+#REF!+H133</f>
        <v>#REF!</v>
      </c>
      <c r="H133" s="41"/>
      <c r="I133" s="128"/>
      <c r="J133" s="160" t="e">
        <f t="shared" si="2"/>
        <v>#REF!</v>
      </c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</row>
    <row r="134" spans="1:37" s="12" customFormat="1" ht="31.5" hidden="1" customHeight="1">
      <c r="A134" s="59" t="s">
        <v>113</v>
      </c>
      <c r="B134" s="59" t="s">
        <v>114</v>
      </c>
      <c r="C134" s="59" t="s">
        <v>418</v>
      </c>
      <c r="D134" s="77" t="s">
        <v>55</v>
      </c>
      <c r="E134" s="140" t="s">
        <v>56</v>
      </c>
      <c r="F134" s="140"/>
      <c r="G134" s="70" t="e">
        <f>+#REF!+H134</f>
        <v>#REF!</v>
      </c>
      <c r="H134" s="70"/>
      <c r="I134" s="128"/>
      <c r="J134" s="160" t="e">
        <f t="shared" si="2"/>
        <v>#REF!</v>
      </c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</row>
    <row r="135" spans="1:37" s="8" customFormat="1" ht="33.6" hidden="1" customHeight="1">
      <c r="A135" s="59"/>
      <c r="B135" s="59"/>
      <c r="C135" s="59"/>
      <c r="D135" s="46"/>
      <c r="E135" s="143" t="s">
        <v>58</v>
      </c>
      <c r="F135" s="143"/>
      <c r="G135" s="144" t="e">
        <f>+#REF!+H135</f>
        <v>#REF!</v>
      </c>
      <c r="H135" s="144"/>
      <c r="I135" s="145"/>
      <c r="J135" s="160" t="e">
        <f t="shared" si="2"/>
        <v>#REF!</v>
      </c>
      <c r="K135" s="9"/>
      <c r="L135" s="9"/>
      <c r="M135" s="9"/>
      <c r="N135" s="9"/>
      <c r="O135" s="9"/>
      <c r="P135" s="9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</row>
    <row r="136" spans="1:37" s="8" customFormat="1" ht="45" hidden="1" customHeight="1">
      <c r="A136" s="59" t="s">
        <v>113</v>
      </c>
      <c r="B136" s="59" t="s">
        <v>114</v>
      </c>
      <c r="C136" s="59" t="s">
        <v>418</v>
      </c>
      <c r="D136" s="77" t="s">
        <v>55</v>
      </c>
      <c r="E136" s="260" t="s">
        <v>59</v>
      </c>
      <c r="F136" s="146"/>
      <c r="G136" s="147" t="e">
        <f>+#REF!+H136</f>
        <v>#REF!</v>
      </c>
      <c r="H136" s="147"/>
      <c r="I136" s="145"/>
      <c r="J136" s="160" t="e">
        <f t="shared" si="2"/>
        <v>#REF!</v>
      </c>
      <c r="K136" s="9"/>
      <c r="L136" s="9"/>
      <c r="M136" s="9"/>
      <c r="N136" s="9"/>
      <c r="O136" s="9"/>
      <c r="P136" s="9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</row>
    <row r="137" spans="1:37" s="8" customFormat="1" ht="70.150000000000006" hidden="1" customHeight="1">
      <c r="A137" s="59" t="s">
        <v>113</v>
      </c>
      <c r="B137" s="59" t="s">
        <v>114</v>
      </c>
      <c r="C137" s="59" t="s">
        <v>418</v>
      </c>
      <c r="D137" s="77" t="s">
        <v>55</v>
      </c>
      <c r="E137" s="269"/>
      <c r="F137" s="148"/>
      <c r="G137" s="147" t="e">
        <f>+#REF!+H137</f>
        <v>#REF!</v>
      </c>
      <c r="H137" s="147"/>
      <c r="I137" s="145"/>
      <c r="J137" s="160" t="e">
        <f t="shared" si="2"/>
        <v>#REF!</v>
      </c>
      <c r="K137" s="9"/>
      <c r="L137" s="9"/>
      <c r="M137" s="9"/>
      <c r="N137" s="9"/>
      <c r="O137" s="9"/>
      <c r="P137" s="9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</row>
    <row r="138" spans="1:37" s="8" customFormat="1" ht="69" hidden="1" customHeight="1">
      <c r="A138" s="141" t="s">
        <v>245</v>
      </c>
      <c r="B138" s="59" t="s">
        <v>74</v>
      </c>
      <c r="C138" s="141" t="s">
        <v>57</v>
      </c>
      <c r="D138" s="125" t="s">
        <v>75</v>
      </c>
      <c r="E138" s="270"/>
      <c r="F138" s="149"/>
      <c r="G138" s="150" t="e">
        <f>+#REF!+H138</f>
        <v>#REF!</v>
      </c>
      <c r="H138" s="150"/>
      <c r="I138" s="145"/>
      <c r="J138" s="160" t="e">
        <f t="shared" si="2"/>
        <v>#REF!</v>
      </c>
      <c r="K138" s="9"/>
      <c r="L138" s="9"/>
      <c r="M138" s="9"/>
      <c r="N138" s="9"/>
      <c r="O138" s="9"/>
      <c r="P138" s="9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</row>
    <row r="139" spans="1:37" s="8" customFormat="1" ht="69" hidden="1" customHeight="1">
      <c r="A139" s="59" t="s">
        <v>113</v>
      </c>
      <c r="B139" s="59" t="s">
        <v>114</v>
      </c>
      <c r="C139" s="59" t="s">
        <v>418</v>
      </c>
      <c r="D139" s="77" t="s">
        <v>55</v>
      </c>
      <c r="E139" s="143" t="s">
        <v>60</v>
      </c>
      <c r="F139" s="143"/>
      <c r="G139" s="150" t="e">
        <f>+#REF!+H139</f>
        <v>#REF!</v>
      </c>
      <c r="H139" s="150"/>
      <c r="I139" s="145"/>
      <c r="J139" s="160" t="e">
        <f t="shared" si="2"/>
        <v>#REF!</v>
      </c>
      <c r="K139" s="9"/>
      <c r="L139" s="9"/>
      <c r="M139" s="9"/>
      <c r="N139" s="9"/>
      <c r="O139" s="9"/>
      <c r="P139" s="9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</row>
    <row r="140" spans="1:37" s="8" customFormat="1" ht="51" hidden="1" customHeight="1">
      <c r="A140" s="59"/>
      <c r="B140" s="59"/>
      <c r="C140" s="59"/>
      <c r="D140" s="46"/>
      <c r="E140" s="143" t="s">
        <v>61</v>
      </c>
      <c r="F140" s="143"/>
      <c r="G140" s="150" t="e">
        <f>+#REF!+H140</f>
        <v>#REF!</v>
      </c>
      <c r="H140" s="150"/>
      <c r="I140" s="145"/>
      <c r="J140" s="160" t="e">
        <f t="shared" si="2"/>
        <v>#REF!</v>
      </c>
      <c r="K140" s="9"/>
      <c r="L140" s="9"/>
      <c r="M140" s="9"/>
      <c r="N140" s="9"/>
      <c r="O140" s="9"/>
      <c r="P140" s="9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</row>
    <row r="141" spans="1:37" s="8" customFormat="1" ht="15.75" hidden="1">
      <c r="A141" s="59"/>
      <c r="B141" s="59"/>
      <c r="C141" s="59"/>
      <c r="D141" s="46"/>
      <c r="E141" s="143"/>
      <c r="F141" s="143"/>
      <c r="G141" s="150" t="e">
        <f>+#REF!+H141</f>
        <v>#REF!</v>
      </c>
      <c r="H141" s="150"/>
      <c r="I141" s="145"/>
      <c r="J141" s="160" t="e">
        <f t="shared" si="2"/>
        <v>#REF!</v>
      </c>
      <c r="K141" s="9"/>
      <c r="L141" s="9"/>
      <c r="M141" s="9"/>
      <c r="N141" s="9"/>
      <c r="O141" s="9"/>
      <c r="P141" s="9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</row>
    <row r="142" spans="1:37" s="8" customFormat="1" ht="15.75" hidden="1">
      <c r="A142" s="59" t="s">
        <v>239</v>
      </c>
      <c r="B142" s="59" t="s">
        <v>187</v>
      </c>
      <c r="C142" s="59" t="s">
        <v>442</v>
      </c>
      <c r="D142" s="83" t="s">
        <v>86</v>
      </c>
      <c r="E142" s="72"/>
      <c r="F142" s="72"/>
      <c r="G142" s="41" t="e">
        <f>+#REF!+H142</f>
        <v>#REF!</v>
      </c>
      <c r="H142" s="41"/>
      <c r="I142" s="128"/>
      <c r="J142" s="160" t="e">
        <f t="shared" si="2"/>
        <v>#REF!</v>
      </c>
      <c r="K142" s="9"/>
      <c r="L142" s="9"/>
      <c r="M142" s="9"/>
      <c r="N142" s="9"/>
      <c r="O142" s="9"/>
      <c r="P142" s="9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</row>
    <row r="143" spans="1:37" s="8" customFormat="1" ht="15.75" hidden="1">
      <c r="A143" s="49" t="s">
        <v>240</v>
      </c>
      <c r="B143" s="49" t="s">
        <v>87</v>
      </c>
      <c r="C143" s="49" t="s">
        <v>132</v>
      </c>
      <c r="D143" s="87" t="s">
        <v>88</v>
      </c>
      <c r="E143" s="72"/>
      <c r="F143" s="72"/>
      <c r="G143" s="63" t="e">
        <f>+#REF!+H143</f>
        <v>#REF!</v>
      </c>
      <c r="H143" s="63"/>
      <c r="I143" s="128"/>
      <c r="J143" s="160" t="e">
        <f t="shared" si="2"/>
        <v>#REF!</v>
      </c>
      <c r="K143" s="9"/>
      <c r="L143" s="9"/>
      <c r="M143" s="9"/>
      <c r="N143" s="9"/>
      <c r="O143" s="9"/>
      <c r="P143" s="9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</row>
    <row r="144" spans="1:37" s="8" customFormat="1" ht="30" hidden="1">
      <c r="A144" s="49" t="s">
        <v>241</v>
      </c>
      <c r="B144" s="49" t="s">
        <v>147</v>
      </c>
      <c r="C144" s="49" t="s">
        <v>62</v>
      </c>
      <c r="D144" s="87" t="s">
        <v>148</v>
      </c>
      <c r="E144" s="72"/>
      <c r="F144" s="72"/>
      <c r="G144" s="42" t="e">
        <f>+#REF!+H144</f>
        <v>#REF!</v>
      </c>
      <c r="H144" s="42"/>
      <c r="I144" s="128"/>
      <c r="J144" s="160" t="e">
        <f t="shared" si="2"/>
        <v>#REF!</v>
      </c>
      <c r="K144" s="9"/>
      <c r="L144" s="9"/>
      <c r="M144" s="9"/>
      <c r="N144" s="9"/>
      <c r="O144" s="9"/>
      <c r="P144" s="9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</row>
    <row r="145" spans="1:37" s="8" customFormat="1" ht="110.25" hidden="1" customHeight="1">
      <c r="A145" s="54" t="s">
        <v>70</v>
      </c>
      <c r="B145" s="54" t="s">
        <v>296</v>
      </c>
      <c r="C145" s="55" t="s">
        <v>69</v>
      </c>
      <c r="D145" s="120" t="s">
        <v>306</v>
      </c>
      <c r="E145" s="72" t="s">
        <v>116</v>
      </c>
      <c r="F145" s="72"/>
      <c r="G145" s="41" t="e">
        <f>+#REF!+H145</f>
        <v>#REF!</v>
      </c>
      <c r="H145" s="41"/>
      <c r="I145" s="128"/>
      <c r="J145" s="160" t="e">
        <f t="shared" si="2"/>
        <v>#REF!</v>
      </c>
      <c r="K145" s="9"/>
      <c r="L145" s="9"/>
      <c r="M145" s="9"/>
      <c r="N145" s="9"/>
      <c r="O145" s="9"/>
      <c r="P145" s="9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</row>
    <row r="146" spans="1:37" s="8" customFormat="1" ht="30" hidden="1">
      <c r="A146" s="55" t="s">
        <v>242</v>
      </c>
      <c r="B146" s="55" t="s">
        <v>33</v>
      </c>
      <c r="C146" s="55" t="s">
        <v>32</v>
      </c>
      <c r="D146" s="65" t="s">
        <v>23</v>
      </c>
      <c r="E146" s="72"/>
      <c r="F146" s="72"/>
      <c r="G146" s="41" t="e">
        <f>+#REF!+H146</f>
        <v>#REF!</v>
      </c>
      <c r="H146" s="41"/>
      <c r="I146" s="128"/>
      <c r="J146" s="160" t="e">
        <f t="shared" si="2"/>
        <v>#REF!</v>
      </c>
      <c r="K146" s="9"/>
      <c r="L146" s="9"/>
      <c r="M146" s="9"/>
      <c r="N146" s="9"/>
      <c r="O146" s="9"/>
      <c r="P146" s="9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</row>
    <row r="147" spans="1:37" s="8" customFormat="1" ht="60" hidden="1">
      <c r="A147" s="51" t="s">
        <v>244</v>
      </c>
      <c r="B147" s="51" t="s">
        <v>150</v>
      </c>
      <c r="C147" s="51" t="s">
        <v>266</v>
      </c>
      <c r="D147" s="113" t="s">
        <v>202</v>
      </c>
      <c r="E147" s="72"/>
      <c r="F147" s="72"/>
      <c r="G147" s="42" t="e">
        <f>+#REF!+H147</f>
        <v>#REF!</v>
      </c>
      <c r="H147" s="42"/>
      <c r="I147" s="128"/>
      <c r="J147" s="160" t="e">
        <f t="shared" si="2"/>
        <v>#REF!</v>
      </c>
      <c r="K147" s="9"/>
      <c r="L147" s="9"/>
      <c r="M147" s="9"/>
      <c r="N147" s="9"/>
      <c r="O147" s="9"/>
      <c r="P147" s="9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</row>
    <row r="148" spans="1:37" s="8" customFormat="1" ht="60" hidden="1">
      <c r="A148" s="51" t="s">
        <v>243</v>
      </c>
      <c r="B148" s="51" t="s">
        <v>149</v>
      </c>
      <c r="C148" s="51" t="s">
        <v>13</v>
      </c>
      <c r="D148" s="87" t="s">
        <v>63</v>
      </c>
      <c r="E148" s="72"/>
      <c r="F148" s="72"/>
      <c r="G148" s="42" t="e">
        <f>+#REF!+H148</f>
        <v>#REF!</v>
      </c>
      <c r="H148" s="42"/>
      <c r="I148" s="128"/>
      <c r="J148" s="160" t="e">
        <f t="shared" ref="J148:J158" si="3">+G148</f>
        <v>#REF!</v>
      </c>
      <c r="K148" s="9"/>
      <c r="L148" s="9"/>
      <c r="M148" s="9"/>
      <c r="N148" s="9"/>
      <c r="O148" s="9"/>
      <c r="P148" s="9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</row>
    <row r="149" spans="1:37" s="8" customFormat="1" ht="15.75" hidden="1">
      <c r="A149" s="55" t="s">
        <v>245</v>
      </c>
      <c r="B149" s="51" t="s">
        <v>74</v>
      </c>
      <c r="C149" s="55" t="s">
        <v>131</v>
      </c>
      <c r="D149" s="77" t="s">
        <v>75</v>
      </c>
      <c r="E149" s="72"/>
      <c r="F149" s="72"/>
      <c r="G149" s="41" t="e">
        <f>+#REF!+H149</f>
        <v>#REF!</v>
      </c>
      <c r="H149" s="41">
        <f>200000-200000</f>
        <v>0</v>
      </c>
      <c r="I149" s="128">
        <f>200000-200000</f>
        <v>0</v>
      </c>
      <c r="J149" s="160" t="e">
        <f t="shared" si="3"/>
        <v>#REF!</v>
      </c>
      <c r="K149" s="9"/>
      <c r="L149" s="9"/>
      <c r="M149" s="9"/>
      <c r="N149" s="9"/>
      <c r="O149" s="9"/>
      <c r="P149" s="9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</row>
    <row r="150" spans="1:37" s="8" customFormat="1" ht="45" hidden="1">
      <c r="A150" s="61"/>
      <c r="B150" s="61"/>
      <c r="C150" s="61"/>
      <c r="D150" s="90" t="s">
        <v>338</v>
      </c>
      <c r="E150" s="72"/>
      <c r="F150" s="72"/>
      <c r="G150" s="48" t="e">
        <f>+#REF!+H150</f>
        <v>#REF!</v>
      </c>
      <c r="H150" s="48"/>
      <c r="I150" s="128"/>
      <c r="J150" s="160" t="e">
        <f t="shared" si="3"/>
        <v>#REF!</v>
      </c>
      <c r="K150" s="9"/>
      <c r="L150" s="9"/>
      <c r="M150" s="9"/>
      <c r="N150" s="9"/>
      <c r="O150" s="9"/>
      <c r="P150" s="9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</row>
    <row r="151" spans="1:37" s="8" customFormat="1" ht="45" hidden="1">
      <c r="A151" s="75" t="s">
        <v>246</v>
      </c>
      <c r="B151" s="75" t="s">
        <v>328</v>
      </c>
      <c r="C151" s="75" t="s">
        <v>14</v>
      </c>
      <c r="D151" s="78" t="s">
        <v>249</v>
      </c>
      <c r="E151" s="72"/>
      <c r="F151" s="72"/>
      <c r="G151" s="41" t="e">
        <f>+#REF!+H151</f>
        <v>#REF!</v>
      </c>
      <c r="H151" s="41"/>
      <c r="I151" s="128"/>
      <c r="J151" s="160" t="e">
        <f t="shared" si="3"/>
        <v>#REF!</v>
      </c>
      <c r="K151" s="9"/>
      <c r="L151" s="9"/>
      <c r="M151" s="9"/>
      <c r="N151" s="9"/>
      <c r="O151" s="9"/>
      <c r="P151" s="9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</row>
    <row r="152" spans="1:37" s="8" customFormat="1" ht="51.6" hidden="1" customHeight="1">
      <c r="A152" s="75" t="s">
        <v>199</v>
      </c>
      <c r="B152" s="75" t="s">
        <v>0</v>
      </c>
      <c r="C152" s="75" t="s">
        <v>445</v>
      </c>
      <c r="D152" s="46" t="s">
        <v>447</v>
      </c>
      <c r="E152" s="258" t="s">
        <v>64</v>
      </c>
      <c r="F152" s="140"/>
      <c r="G152" s="82" t="e">
        <f>+#REF!+H152</f>
        <v>#REF!</v>
      </c>
      <c r="H152" s="82"/>
      <c r="I152" s="128"/>
      <c r="J152" s="160" t="e">
        <f t="shared" si="3"/>
        <v>#REF!</v>
      </c>
      <c r="K152" s="9"/>
      <c r="L152" s="9"/>
      <c r="M152" s="9"/>
      <c r="N152" s="9"/>
      <c r="O152" s="9"/>
      <c r="P152" s="9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</row>
    <row r="153" spans="1:37" s="8" customFormat="1" ht="48" hidden="1" customHeight="1">
      <c r="A153" s="75" t="s">
        <v>201</v>
      </c>
      <c r="B153" s="75" t="s">
        <v>74</v>
      </c>
      <c r="C153" s="75" t="s">
        <v>131</v>
      </c>
      <c r="D153" s="46" t="s">
        <v>75</v>
      </c>
      <c r="E153" s="259"/>
      <c r="F153" s="142"/>
      <c r="G153" s="82" t="e">
        <f>+#REF!+H153</f>
        <v>#REF!</v>
      </c>
      <c r="H153" s="82"/>
      <c r="I153" s="128"/>
      <c r="J153" s="160" t="e">
        <f t="shared" si="3"/>
        <v>#REF!</v>
      </c>
      <c r="K153" s="9"/>
      <c r="L153" s="9"/>
      <c r="M153" s="9"/>
      <c r="N153" s="9"/>
      <c r="O153" s="9"/>
      <c r="P153" s="9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</row>
    <row r="154" spans="1:37" s="8" customFormat="1" ht="25.5" hidden="1">
      <c r="A154" s="61"/>
      <c r="B154" s="57" t="s">
        <v>3</v>
      </c>
      <c r="C154" s="57"/>
      <c r="D154" s="98" t="s">
        <v>295</v>
      </c>
      <c r="E154" s="72"/>
      <c r="F154" s="72"/>
      <c r="G154" s="63" t="e">
        <f>+#REF!+H154</f>
        <v>#REF!</v>
      </c>
      <c r="H154" s="63"/>
      <c r="I154" s="128"/>
      <c r="J154" s="160" t="e">
        <f t="shared" si="3"/>
        <v>#REF!</v>
      </c>
      <c r="K154" s="9"/>
      <c r="L154" s="9"/>
      <c r="M154" s="9"/>
      <c r="N154" s="9"/>
      <c r="O154" s="9"/>
      <c r="P154" s="9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</row>
    <row r="155" spans="1:37" s="8" customFormat="1" ht="45" hidden="1">
      <c r="A155" s="61"/>
      <c r="B155" s="54"/>
      <c r="C155" s="54"/>
      <c r="D155" s="90" t="s">
        <v>338</v>
      </c>
      <c r="E155" s="72"/>
      <c r="F155" s="72"/>
      <c r="G155" s="48" t="e">
        <f>+#REF!+H155</f>
        <v>#REF!</v>
      </c>
      <c r="H155" s="48"/>
      <c r="I155" s="128"/>
      <c r="J155" s="160" t="e">
        <f t="shared" si="3"/>
        <v>#REF!</v>
      </c>
      <c r="K155" s="9"/>
      <c r="L155" s="9"/>
      <c r="M155" s="9"/>
      <c r="N155" s="9"/>
      <c r="O155" s="9"/>
      <c r="P155" s="9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</row>
    <row r="156" spans="1:37" s="8" customFormat="1" ht="15.75" hidden="1">
      <c r="A156" s="75" t="s">
        <v>247</v>
      </c>
      <c r="B156" s="75" t="s">
        <v>250</v>
      </c>
      <c r="C156" s="75" t="s">
        <v>15</v>
      </c>
      <c r="D156" s="77" t="s">
        <v>192</v>
      </c>
      <c r="E156" s="72"/>
      <c r="F156" s="72"/>
      <c r="G156" s="41" t="e">
        <f>+#REF!+H156</f>
        <v>#REF!</v>
      </c>
      <c r="H156" s="41"/>
      <c r="I156" s="128"/>
      <c r="J156" s="160" t="e">
        <f t="shared" si="3"/>
        <v>#REF!</v>
      </c>
      <c r="K156" s="9"/>
      <c r="L156" s="9"/>
      <c r="M156" s="9"/>
      <c r="N156" s="9"/>
      <c r="O156" s="9"/>
      <c r="P156" s="9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</row>
    <row r="157" spans="1:37" s="8" customFormat="1" ht="45.6" hidden="1" customHeight="1">
      <c r="A157" s="75" t="s">
        <v>307</v>
      </c>
      <c r="B157" s="75" t="s">
        <v>308</v>
      </c>
      <c r="C157" s="75" t="s">
        <v>222</v>
      </c>
      <c r="D157" s="88" t="s">
        <v>112</v>
      </c>
      <c r="E157" s="72" t="s">
        <v>65</v>
      </c>
      <c r="F157" s="72"/>
      <c r="G157" s="70" t="e">
        <f>+#REF!+H157</f>
        <v>#REF!</v>
      </c>
      <c r="H157" s="70">
        <f>SUM(H167:H168)</f>
        <v>0</v>
      </c>
      <c r="I157" s="128">
        <f>SUM(I167:I168)</f>
        <v>0</v>
      </c>
      <c r="J157" s="160" t="e">
        <f t="shared" si="3"/>
        <v>#REF!</v>
      </c>
      <c r="K157" s="9"/>
      <c r="L157" s="9"/>
      <c r="M157" s="9"/>
      <c r="N157" s="9"/>
      <c r="O157" s="9"/>
      <c r="P157" s="9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</row>
    <row r="158" spans="1:37" s="8" customFormat="1" ht="24" hidden="1" customHeight="1">
      <c r="A158" s="75"/>
      <c r="B158" s="75"/>
      <c r="C158" s="75"/>
      <c r="D158" s="46"/>
      <c r="E158" s="151" t="s">
        <v>66</v>
      </c>
      <c r="F158" s="151"/>
      <c r="G158" s="70" t="e">
        <f>+#REF!+H158</f>
        <v>#REF!</v>
      </c>
      <c r="H158" s="70"/>
      <c r="I158" s="128"/>
      <c r="J158" s="160" t="e">
        <f t="shared" si="3"/>
        <v>#REF!</v>
      </c>
      <c r="K158" s="9"/>
      <c r="L158" s="9"/>
      <c r="M158" s="9"/>
      <c r="N158" s="9"/>
      <c r="O158" s="9"/>
      <c r="P158" s="9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</row>
    <row r="159" spans="1:37" s="8" customFormat="1" ht="75.75" hidden="1" customHeight="1">
      <c r="A159" s="193"/>
      <c r="B159" s="194"/>
      <c r="C159" s="193"/>
      <c r="D159" s="195"/>
      <c r="F159" s="181" t="s">
        <v>473</v>
      </c>
      <c r="G159" s="166"/>
      <c r="H159" s="164"/>
      <c r="I159" s="128"/>
      <c r="J159" s="160"/>
      <c r="K159" s="9"/>
      <c r="L159" s="9"/>
      <c r="M159" s="9"/>
      <c r="N159" s="9"/>
      <c r="O159" s="9"/>
      <c r="P159" s="9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</row>
    <row r="160" spans="1:37" s="8" customFormat="1" ht="24" hidden="1" customHeight="1">
      <c r="H160" s="70"/>
      <c r="I160" s="145"/>
      <c r="J160" s="160" t="e">
        <f>+#REF!</f>
        <v>#REF!</v>
      </c>
      <c r="K160" s="9"/>
      <c r="L160" s="9"/>
      <c r="M160" s="9"/>
      <c r="N160" s="9"/>
      <c r="O160" s="9"/>
      <c r="P160" s="9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</row>
    <row r="161" spans="1:37" s="8" customFormat="1" ht="68.45" hidden="1" customHeight="1">
      <c r="H161" s="153"/>
      <c r="I161" s="145"/>
      <c r="J161" s="160" t="e">
        <f>+#REF!</f>
        <v>#REF!</v>
      </c>
      <c r="K161" s="9"/>
      <c r="L161" s="9"/>
      <c r="M161" s="9"/>
      <c r="N161" s="9"/>
      <c r="O161" s="9"/>
      <c r="P161" s="9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</row>
    <row r="162" spans="1:37" s="8" customFormat="1" ht="33.6" hidden="1" customHeight="1">
      <c r="H162" s="153"/>
      <c r="I162" s="145"/>
      <c r="J162" s="160" t="e">
        <f>+#REF!</f>
        <v>#REF!</v>
      </c>
      <c r="K162" s="9"/>
      <c r="L162" s="9"/>
      <c r="M162" s="9"/>
      <c r="N162" s="9"/>
      <c r="O162" s="9"/>
      <c r="P162" s="9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</row>
    <row r="163" spans="1:37" s="8" customFormat="1" ht="50.45" hidden="1" customHeight="1">
      <c r="A163" s="75" t="s">
        <v>199</v>
      </c>
      <c r="B163" s="75" t="s">
        <v>0</v>
      </c>
      <c r="C163" s="75" t="s">
        <v>445</v>
      </c>
      <c r="D163" s="173" t="s">
        <v>447</v>
      </c>
      <c r="E163" s="143" t="s">
        <v>340</v>
      </c>
      <c r="F163" s="143"/>
      <c r="G163" s="153" t="e">
        <f>+#REF!+H163</f>
        <v>#REF!</v>
      </c>
      <c r="H163" s="153"/>
      <c r="I163" s="145"/>
      <c r="J163" s="160" t="e">
        <f>+#REF!</f>
        <v>#REF!</v>
      </c>
      <c r="K163" s="9"/>
      <c r="L163" s="9"/>
      <c r="M163" s="9"/>
      <c r="N163" s="9"/>
      <c r="O163" s="9"/>
      <c r="P163" s="9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</row>
    <row r="164" spans="1:37" s="8" customFormat="1" ht="50.45" hidden="1" customHeight="1">
      <c r="A164" s="75" t="s">
        <v>201</v>
      </c>
      <c r="B164" s="75" t="s">
        <v>74</v>
      </c>
      <c r="C164" s="75" t="s">
        <v>131</v>
      </c>
      <c r="D164" s="173" t="s">
        <v>75</v>
      </c>
      <c r="E164" s="154" t="s">
        <v>341</v>
      </c>
      <c r="F164" s="154"/>
      <c r="G164" s="153" t="e">
        <f>+#REF!+H164</f>
        <v>#REF!</v>
      </c>
      <c r="H164" s="153"/>
      <c r="I164" s="145"/>
      <c r="J164" s="160" t="e">
        <f>+#REF!</f>
        <v>#REF!</v>
      </c>
      <c r="K164" s="9"/>
      <c r="L164" s="9"/>
      <c r="M164" s="9"/>
      <c r="N164" s="9"/>
      <c r="O164" s="9"/>
      <c r="P164" s="9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</row>
    <row r="165" spans="1:37" s="8" customFormat="1" ht="33.6" hidden="1" customHeight="1">
      <c r="A165" s="75" t="s">
        <v>339</v>
      </c>
      <c r="B165" s="75" t="s">
        <v>226</v>
      </c>
      <c r="C165" s="75" t="s">
        <v>222</v>
      </c>
      <c r="D165" s="173" t="s">
        <v>377</v>
      </c>
      <c r="E165" s="260" t="s">
        <v>342</v>
      </c>
      <c r="F165" s="177"/>
      <c r="G165" s="153" t="e">
        <f>+#REF!+H165</f>
        <v>#REF!</v>
      </c>
      <c r="H165" s="153"/>
      <c r="I165" s="145"/>
      <c r="J165" s="160" t="e">
        <f>+#REF!</f>
        <v>#REF!</v>
      </c>
      <c r="K165" s="9"/>
      <c r="L165" s="9"/>
      <c r="M165" s="9"/>
      <c r="N165" s="9"/>
      <c r="O165" s="9"/>
      <c r="P165" s="9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</row>
    <row r="166" spans="1:37" s="8" customFormat="1" ht="34.9" hidden="1" customHeight="1">
      <c r="A166" s="75" t="s">
        <v>201</v>
      </c>
      <c r="B166" s="75" t="s">
        <v>74</v>
      </c>
      <c r="C166" s="75" t="s">
        <v>131</v>
      </c>
      <c r="D166" s="173" t="s">
        <v>75</v>
      </c>
      <c r="E166" s="261"/>
      <c r="F166" s="178"/>
      <c r="G166" s="153" t="e">
        <f>+#REF!+H166</f>
        <v>#REF!</v>
      </c>
      <c r="H166" s="153"/>
      <c r="I166" s="145"/>
      <c r="J166" s="160" t="e">
        <f>+#REF!</f>
        <v>#REF!</v>
      </c>
      <c r="K166" s="9"/>
      <c r="L166" s="9"/>
      <c r="M166" s="9"/>
      <c r="N166" s="9"/>
      <c r="O166" s="9"/>
      <c r="P166" s="9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</row>
    <row r="167" spans="1:37" s="8" customFormat="1" ht="45.6" hidden="1" customHeight="1">
      <c r="A167" s="75" t="s">
        <v>339</v>
      </c>
      <c r="B167" s="75" t="s">
        <v>226</v>
      </c>
      <c r="C167" s="75" t="s">
        <v>222</v>
      </c>
      <c r="D167" s="173" t="s">
        <v>377</v>
      </c>
      <c r="E167" s="177" t="s">
        <v>343</v>
      </c>
      <c r="F167" s="177"/>
      <c r="G167" s="153" t="e">
        <f>+#REF!+H167</f>
        <v>#REF!</v>
      </c>
      <c r="H167" s="153"/>
      <c r="I167" s="145"/>
      <c r="J167" s="160" t="e">
        <f t="shared" ref="J167:J198" si="4">+G167</f>
        <v>#REF!</v>
      </c>
      <c r="K167" s="9"/>
      <c r="L167" s="9"/>
      <c r="M167" s="9"/>
      <c r="N167" s="9"/>
      <c r="O167" s="9"/>
      <c r="P167" s="9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</row>
    <row r="168" spans="1:37" s="8" customFormat="1" ht="37.15" hidden="1" customHeight="1">
      <c r="A168" s="75" t="s">
        <v>339</v>
      </c>
      <c r="B168" s="75" t="s">
        <v>226</v>
      </c>
      <c r="C168" s="75" t="s">
        <v>222</v>
      </c>
      <c r="D168" s="173" t="s">
        <v>377</v>
      </c>
      <c r="E168" s="143" t="s">
        <v>344</v>
      </c>
      <c r="F168" s="143"/>
      <c r="G168" s="153" t="e">
        <f>+#REF!+H168</f>
        <v>#REF!</v>
      </c>
      <c r="H168" s="153"/>
      <c r="I168" s="145"/>
      <c r="J168" s="160" t="e">
        <f t="shared" si="4"/>
        <v>#REF!</v>
      </c>
      <c r="K168" s="9"/>
      <c r="L168" s="9"/>
      <c r="M168" s="9"/>
      <c r="N168" s="9"/>
      <c r="O168" s="9"/>
      <c r="P168" s="9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</row>
    <row r="169" spans="1:37" s="8" customFormat="1" ht="54.6" hidden="1" customHeight="1">
      <c r="A169" s="75"/>
      <c r="B169" s="75"/>
      <c r="C169" s="75"/>
      <c r="D169" s="155"/>
      <c r="E169" s="133" t="s">
        <v>378</v>
      </c>
      <c r="F169" s="133"/>
      <c r="G169" s="156" t="e">
        <f>+#REF!+H169</f>
        <v>#REF!</v>
      </c>
      <c r="H169" s="156">
        <v>0</v>
      </c>
      <c r="I169" s="128">
        <v>0</v>
      </c>
      <c r="J169" s="160" t="e">
        <f t="shared" si="4"/>
        <v>#REF!</v>
      </c>
      <c r="K169" s="9"/>
      <c r="L169" s="9"/>
      <c r="M169" s="9"/>
      <c r="N169" s="9"/>
      <c r="O169" s="9"/>
      <c r="P169" s="9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</row>
    <row r="170" spans="1:37" s="8" customFormat="1" ht="25.15" hidden="1" customHeight="1">
      <c r="A170" s="61"/>
      <c r="B170" s="61"/>
      <c r="C170" s="61"/>
      <c r="D170" s="157"/>
      <c r="E170" s="151" t="s">
        <v>66</v>
      </c>
      <c r="F170" s="151"/>
      <c r="G170" s="147" t="e">
        <f>+#REF!+H170</f>
        <v>#REF!</v>
      </c>
      <c r="H170" s="147"/>
      <c r="I170" s="145"/>
      <c r="J170" s="160" t="e">
        <f t="shared" si="4"/>
        <v>#REF!</v>
      </c>
      <c r="K170" s="9"/>
      <c r="L170" s="9"/>
      <c r="M170" s="9"/>
      <c r="N170" s="9"/>
      <c r="O170" s="9"/>
      <c r="P170" s="9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</row>
    <row r="171" spans="1:37" s="8" customFormat="1" ht="69.599999999999994" hidden="1" customHeight="1">
      <c r="A171" s="75" t="s">
        <v>339</v>
      </c>
      <c r="B171" s="75" t="s">
        <v>226</v>
      </c>
      <c r="C171" s="75" t="s">
        <v>222</v>
      </c>
      <c r="D171" s="173" t="s">
        <v>377</v>
      </c>
      <c r="E171" s="143" t="s">
        <v>379</v>
      </c>
      <c r="F171" s="143"/>
      <c r="G171" s="147" t="e">
        <f>+#REF!+H171</f>
        <v>#REF!</v>
      </c>
      <c r="H171" s="147"/>
      <c r="I171" s="145"/>
      <c r="J171" s="160" t="e">
        <f t="shared" si="4"/>
        <v>#REF!</v>
      </c>
      <c r="K171" s="9"/>
      <c r="L171" s="9"/>
      <c r="M171" s="9"/>
      <c r="N171" s="9"/>
      <c r="O171" s="9"/>
      <c r="P171" s="9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</row>
    <row r="172" spans="1:37" s="8" customFormat="1" ht="85.9" hidden="1" customHeight="1">
      <c r="A172" s="75" t="s">
        <v>339</v>
      </c>
      <c r="B172" s="75" t="s">
        <v>226</v>
      </c>
      <c r="C172" s="75" t="s">
        <v>222</v>
      </c>
      <c r="D172" s="173" t="s">
        <v>377</v>
      </c>
      <c r="E172" s="143" t="s">
        <v>117</v>
      </c>
      <c r="F172" s="143"/>
      <c r="G172" s="158" t="e">
        <f>+#REF!+H172</f>
        <v>#REF!</v>
      </c>
      <c r="H172" s="158"/>
      <c r="I172" s="145"/>
      <c r="J172" s="160" t="e">
        <f t="shared" si="4"/>
        <v>#REF!</v>
      </c>
      <c r="K172" s="9"/>
      <c r="L172" s="9"/>
      <c r="M172" s="9"/>
      <c r="N172" s="9"/>
      <c r="O172" s="9"/>
      <c r="P172" s="9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</row>
    <row r="173" spans="1:37" s="8" customFormat="1" ht="54" hidden="1" customHeight="1">
      <c r="A173" s="75" t="s">
        <v>339</v>
      </c>
      <c r="B173" s="75" t="s">
        <v>226</v>
      </c>
      <c r="C173" s="75" t="s">
        <v>222</v>
      </c>
      <c r="D173" s="173" t="s">
        <v>377</v>
      </c>
      <c r="E173" s="143" t="s">
        <v>380</v>
      </c>
      <c r="F173" s="143"/>
      <c r="G173" s="153" t="e">
        <f>+#REF!+H173</f>
        <v>#REF!</v>
      </c>
      <c r="H173" s="153"/>
      <c r="I173" s="145"/>
      <c r="J173" s="160" t="e">
        <f t="shared" si="4"/>
        <v>#REF!</v>
      </c>
      <c r="K173" s="9"/>
      <c r="L173" s="9"/>
      <c r="M173" s="9"/>
      <c r="N173" s="9"/>
      <c r="O173" s="9"/>
      <c r="P173" s="9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</row>
    <row r="174" spans="1:37" s="8" customFormat="1" ht="51.6" hidden="1" customHeight="1">
      <c r="A174" s="75" t="s">
        <v>339</v>
      </c>
      <c r="B174" s="75" t="s">
        <v>226</v>
      </c>
      <c r="C174" s="75" t="s">
        <v>222</v>
      </c>
      <c r="D174" s="173" t="s">
        <v>377</v>
      </c>
      <c r="E174" s="143" t="s">
        <v>381</v>
      </c>
      <c r="F174" s="143"/>
      <c r="G174" s="153" t="e">
        <f>+#REF!+H174</f>
        <v>#REF!</v>
      </c>
      <c r="H174" s="153"/>
      <c r="I174" s="145"/>
      <c r="J174" s="160" t="e">
        <f t="shared" si="4"/>
        <v>#REF!</v>
      </c>
      <c r="K174" s="9"/>
      <c r="L174" s="9"/>
      <c r="M174" s="9"/>
      <c r="N174" s="9"/>
      <c r="O174" s="9"/>
      <c r="P174" s="9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</row>
    <row r="175" spans="1:37" s="8" customFormat="1" ht="39" hidden="1" customHeight="1">
      <c r="A175" s="75" t="s">
        <v>339</v>
      </c>
      <c r="B175" s="75" t="s">
        <v>226</v>
      </c>
      <c r="C175" s="75" t="s">
        <v>222</v>
      </c>
      <c r="D175" s="173" t="s">
        <v>377</v>
      </c>
      <c r="E175" s="143" t="s">
        <v>382</v>
      </c>
      <c r="F175" s="143"/>
      <c r="G175" s="153" t="e">
        <f>+#REF!+H175</f>
        <v>#REF!</v>
      </c>
      <c r="H175" s="153"/>
      <c r="I175" s="145"/>
      <c r="J175" s="160" t="e">
        <f t="shared" si="4"/>
        <v>#REF!</v>
      </c>
      <c r="K175" s="9"/>
      <c r="L175" s="9"/>
      <c r="M175" s="9"/>
      <c r="N175" s="9"/>
      <c r="O175" s="9"/>
      <c r="P175" s="9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</row>
    <row r="176" spans="1:37" s="8" customFormat="1" ht="39" hidden="1" customHeight="1">
      <c r="A176" s="75" t="s">
        <v>339</v>
      </c>
      <c r="B176" s="75" t="s">
        <v>226</v>
      </c>
      <c r="C176" s="75" t="s">
        <v>222</v>
      </c>
      <c r="D176" s="173" t="s">
        <v>377</v>
      </c>
      <c r="E176" s="143" t="s">
        <v>383</v>
      </c>
      <c r="F176" s="143"/>
      <c r="G176" s="153" t="e">
        <f>+#REF!+H176</f>
        <v>#REF!</v>
      </c>
      <c r="H176" s="153"/>
      <c r="I176" s="145"/>
      <c r="J176" s="160" t="e">
        <f t="shared" si="4"/>
        <v>#REF!</v>
      </c>
      <c r="K176" s="9"/>
      <c r="L176" s="9"/>
      <c r="M176" s="9"/>
      <c r="N176" s="9"/>
      <c r="O176" s="9"/>
      <c r="P176" s="9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</row>
    <row r="177" spans="1:37" s="8" customFormat="1" ht="57" hidden="1" customHeight="1">
      <c r="A177" s="75" t="s">
        <v>339</v>
      </c>
      <c r="B177" s="75" t="s">
        <v>226</v>
      </c>
      <c r="C177" s="75" t="s">
        <v>222</v>
      </c>
      <c r="D177" s="173" t="s">
        <v>377</v>
      </c>
      <c r="E177" s="151" t="s">
        <v>384</v>
      </c>
      <c r="F177" s="151"/>
      <c r="G177" s="153" t="e">
        <f>+#REF!+H177</f>
        <v>#REF!</v>
      </c>
      <c r="H177" s="153"/>
      <c r="I177" s="145"/>
      <c r="J177" s="160" t="e">
        <f t="shared" si="4"/>
        <v>#REF!</v>
      </c>
      <c r="K177" s="9"/>
      <c r="L177" s="9"/>
      <c r="M177" s="9"/>
      <c r="N177" s="9"/>
      <c r="O177" s="9"/>
      <c r="P177" s="9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</row>
    <row r="178" spans="1:37" s="8" customFormat="1" ht="64.150000000000006" hidden="1" customHeight="1">
      <c r="A178" s="75" t="s">
        <v>201</v>
      </c>
      <c r="B178" s="75" t="s">
        <v>74</v>
      </c>
      <c r="C178" s="75" t="s">
        <v>131</v>
      </c>
      <c r="D178" s="173" t="s">
        <v>75</v>
      </c>
      <c r="E178" s="151"/>
      <c r="F178" s="151"/>
      <c r="G178" s="153" t="e">
        <f>+#REF!+H178</f>
        <v>#REF!</v>
      </c>
      <c r="H178" s="153"/>
      <c r="I178" s="145"/>
      <c r="J178" s="160" t="e">
        <f t="shared" si="4"/>
        <v>#REF!</v>
      </c>
      <c r="K178" s="9"/>
      <c r="L178" s="9"/>
      <c r="M178" s="9"/>
      <c r="N178" s="9"/>
      <c r="O178" s="9"/>
      <c r="P178" s="9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</row>
    <row r="179" spans="1:37" s="8" customFormat="1" ht="114" hidden="1" customHeight="1">
      <c r="A179" s="75" t="s">
        <v>201</v>
      </c>
      <c r="B179" s="75" t="s">
        <v>74</v>
      </c>
      <c r="C179" s="75" t="s">
        <v>131</v>
      </c>
      <c r="D179" s="173" t="s">
        <v>75</v>
      </c>
      <c r="E179" s="133" t="s">
        <v>430</v>
      </c>
      <c r="F179" s="133" t="s">
        <v>429</v>
      </c>
      <c r="G179" s="153" t="e">
        <f>+#REF!+H179</f>
        <v>#REF!</v>
      </c>
      <c r="H179" s="153"/>
      <c r="I179" s="145"/>
      <c r="J179" s="160" t="e">
        <f t="shared" si="4"/>
        <v>#REF!</v>
      </c>
      <c r="K179" s="9"/>
      <c r="L179" s="9"/>
      <c r="M179" s="9"/>
      <c r="N179" s="9"/>
      <c r="O179" s="9"/>
      <c r="P179" s="9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</row>
    <row r="180" spans="1:37" s="8" customFormat="1" ht="15.75" hidden="1" customHeight="1">
      <c r="A180" s="54"/>
      <c r="B180" s="54"/>
      <c r="C180" s="54"/>
      <c r="D180" s="77"/>
      <c r="E180" s="72"/>
      <c r="F180" s="72"/>
      <c r="G180" s="41" t="e">
        <f>+#REF!+H180</f>
        <v>#REF!</v>
      </c>
      <c r="H180" s="41"/>
      <c r="I180" s="128"/>
      <c r="J180" s="160" t="e">
        <f t="shared" si="4"/>
        <v>#REF!</v>
      </c>
      <c r="K180" s="9"/>
      <c r="L180" s="9"/>
      <c r="M180" s="9"/>
      <c r="N180" s="9"/>
      <c r="O180" s="9"/>
      <c r="P180" s="9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</row>
    <row r="181" spans="1:37" s="8" customFormat="1" ht="15.75" hidden="1" customHeight="1">
      <c r="A181" s="176"/>
      <c r="B181" s="176"/>
      <c r="C181" s="176"/>
      <c r="D181" s="83"/>
      <c r="E181" s="72"/>
      <c r="F181" s="72"/>
      <c r="G181" s="41" t="e">
        <f>+#REF!+H181</f>
        <v>#REF!</v>
      </c>
      <c r="H181" s="41"/>
      <c r="I181" s="128"/>
      <c r="J181" s="160" t="e">
        <f t="shared" si="4"/>
        <v>#REF!</v>
      </c>
      <c r="K181" s="9"/>
      <c r="L181" s="9"/>
      <c r="M181" s="9"/>
      <c r="N181" s="9"/>
      <c r="O181" s="9"/>
      <c r="P181" s="9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</row>
    <row r="182" spans="1:37" s="8" customFormat="1" ht="15.75" hidden="1" customHeight="1">
      <c r="A182" s="75"/>
      <c r="B182" s="75"/>
      <c r="C182" s="75"/>
      <c r="D182" s="100"/>
      <c r="E182" s="72"/>
      <c r="F182" s="72"/>
      <c r="G182" s="41" t="e">
        <f>+#REF!+H182</f>
        <v>#REF!</v>
      </c>
      <c r="H182" s="41"/>
      <c r="I182" s="128"/>
      <c r="J182" s="160" t="e">
        <f t="shared" si="4"/>
        <v>#REF!</v>
      </c>
      <c r="K182" s="9"/>
      <c r="L182" s="9"/>
      <c r="M182" s="9"/>
      <c r="N182" s="9"/>
      <c r="O182" s="9"/>
      <c r="P182" s="9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</row>
    <row r="183" spans="1:37" s="8" customFormat="1" ht="15.75" hidden="1" customHeight="1">
      <c r="A183" s="75"/>
      <c r="B183" s="75"/>
      <c r="C183" s="75"/>
      <c r="D183" s="100"/>
      <c r="E183" s="72"/>
      <c r="F183" s="72"/>
      <c r="G183" s="41" t="e">
        <f>+#REF!+H183</f>
        <v>#REF!</v>
      </c>
      <c r="H183" s="41"/>
      <c r="I183" s="128"/>
      <c r="J183" s="160" t="e">
        <f t="shared" si="4"/>
        <v>#REF!</v>
      </c>
      <c r="K183" s="9"/>
      <c r="L183" s="9"/>
      <c r="M183" s="9"/>
      <c r="N183" s="9"/>
      <c r="O183" s="9"/>
      <c r="P183" s="9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</row>
    <row r="184" spans="1:37" s="8" customFormat="1" ht="15.75" hidden="1" customHeight="1">
      <c r="A184" s="176"/>
      <c r="B184" s="176"/>
      <c r="C184" s="176"/>
      <c r="D184" s="77"/>
      <c r="E184" s="72"/>
      <c r="F184" s="72"/>
      <c r="G184" s="41" t="e">
        <f>+#REF!+H184</f>
        <v>#REF!</v>
      </c>
      <c r="H184" s="41"/>
      <c r="I184" s="128"/>
      <c r="J184" s="160" t="e">
        <f t="shared" si="4"/>
        <v>#REF!</v>
      </c>
      <c r="K184" s="9"/>
      <c r="L184" s="9"/>
      <c r="M184" s="9"/>
      <c r="N184" s="9"/>
      <c r="O184" s="9"/>
      <c r="P184" s="9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</row>
    <row r="185" spans="1:37" s="8" customFormat="1" ht="15.75" hidden="1" customHeight="1">
      <c r="A185" s="174"/>
      <c r="B185" s="174"/>
      <c r="C185" s="174"/>
      <c r="D185" s="77"/>
      <c r="E185" s="72"/>
      <c r="F185" s="72"/>
      <c r="G185" s="41" t="e">
        <f>+#REF!+H185</f>
        <v>#REF!</v>
      </c>
      <c r="H185" s="41"/>
      <c r="I185" s="128"/>
      <c r="J185" s="160" t="e">
        <f t="shared" si="4"/>
        <v>#REF!</v>
      </c>
      <c r="K185" s="9"/>
      <c r="L185" s="9"/>
      <c r="M185" s="9"/>
      <c r="N185" s="9"/>
      <c r="O185" s="9"/>
      <c r="P185" s="9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</row>
    <row r="186" spans="1:37" s="8" customFormat="1" ht="15.75" hidden="1" customHeight="1">
      <c r="A186" s="61"/>
      <c r="B186" s="61"/>
      <c r="C186" s="174"/>
      <c r="D186" s="97"/>
      <c r="E186" s="72"/>
      <c r="F186" s="72"/>
      <c r="G186" s="41" t="e">
        <f>+#REF!+H186</f>
        <v>#REF!</v>
      </c>
      <c r="H186" s="41"/>
      <c r="I186" s="128"/>
      <c r="J186" s="160" t="e">
        <f t="shared" si="4"/>
        <v>#REF!</v>
      </c>
      <c r="K186" s="9"/>
      <c r="L186" s="9"/>
      <c r="M186" s="9"/>
      <c r="N186" s="9"/>
      <c r="O186" s="9"/>
      <c r="P186" s="9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</row>
    <row r="187" spans="1:37" s="8" customFormat="1" ht="45" hidden="1" customHeight="1">
      <c r="A187" s="176" t="s">
        <v>385</v>
      </c>
      <c r="B187" s="176" t="s">
        <v>386</v>
      </c>
      <c r="C187" s="176" t="s">
        <v>19</v>
      </c>
      <c r="D187" s="83" t="s">
        <v>167</v>
      </c>
      <c r="E187" s="72"/>
      <c r="F187" s="72"/>
      <c r="G187" s="41" t="e">
        <f>+#REF!+H187</f>
        <v>#REF!</v>
      </c>
      <c r="H187" s="41"/>
      <c r="I187" s="128"/>
      <c r="J187" s="160" t="e">
        <f t="shared" si="4"/>
        <v>#REF!</v>
      </c>
      <c r="K187" s="9"/>
      <c r="L187" s="9"/>
      <c r="M187" s="9"/>
      <c r="N187" s="9"/>
      <c r="O187" s="9"/>
      <c r="P187" s="9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</row>
    <row r="188" spans="1:37" s="8" customFormat="1" ht="15.75" hidden="1" customHeight="1">
      <c r="A188" s="176" t="s">
        <v>339</v>
      </c>
      <c r="B188" s="176" t="s">
        <v>226</v>
      </c>
      <c r="C188" s="176" t="s">
        <v>387</v>
      </c>
      <c r="D188" s="83" t="s">
        <v>377</v>
      </c>
      <c r="E188" s="72"/>
      <c r="F188" s="72"/>
      <c r="G188" s="41" t="e">
        <f>+#REF!+H188</f>
        <v>#REF!</v>
      </c>
      <c r="H188" s="41"/>
      <c r="I188" s="128"/>
      <c r="J188" s="160" t="e">
        <f t="shared" si="4"/>
        <v>#REF!</v>
      </c>
      <c r="K188" s="9"/>
      <c r="L188" s="9"/>
      <c r="M188" s="9"/>
      <c r="N188" s="9"/>
      <c r="O188" s="9"/>
      <c r="P188" s="9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</row>
    <row r="189" spans="1:37" s="8" customFormat="1" ht="36.6" hidden="1" customHeight="1">
      <c r="A189" s="52" t="s">
        <v>198</v>
      </c>
      <c r="B189" s="52" t="s">
        <v>87</v>
      </c>
      <c r="C189" s="52" t="s">
        <v>132</v>
      </c>
      <c r="D189" s="93" t="s">
        <v>88</v>
      </c>
      <c r="E189" s="72"/>
      <c r="F189" s="72"/>
      <c r="G189" s="42" t="e">
        <f>+#REF!+H189</f>
        <v>#REF!</v>
      </c>
      <c r="H189" s="42"/>
      <c r="I189" s="128"/>
      <c r="J189" s="160" t="e">
        <f t="shared" si="4"/>
        <v>#REF!</v>
      </c>
      <c r="K189" s="9"/>
      <c r="L189" s="9"/>
      <c r="M189" s="9"/>
      <c r="N189" s="9"/>
      <c r="O189" s="9"/>
      <c r="P189" s="9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</row>
    <row r="190" spans="1:37" s="8" customFormat="1" ht="45" hidden="1" customHeight="1">
      <c r="A190" s="174" t="s">
        <v>200</v>
      </c>
      <c r="B190" s="174" t="s">
        <v>332</v>
      </c>
      <c r="C190" s="174" t="s">
        <v>185</v>
      </c>
      <c r="D190" s="77" t="s">
        <v>333</v>
      </c>
      <c r="E190" s="72"/>
      <c r="F190" s="72"/>
      <c r="G190" s="41" t="e">
        <f>+#REF!+H190</f>
        <v>#REF!</v>
      </c>
      <c r="H190" s="41"/>
      <c r="I190" s="128"/>
      <c r="J190" s="160" t="e">
        <f t="shared" si="4"/>
        <v>#REF!</v>
      </c>
      <c r="K190" s="9"/>
      <c r="L190" s="9"/>
      <c r="M190" s="9"/>
      <c r="N190" s="9"/>
      <c r="O190" s="9"/>
      <c r="P190" s="9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</row>
    <row r="191" spans="1:37" s="8" customFormat="1" ht="15.75" hidden="1" customHeight="1">
      <c r="A191" s="75" t="s">
        <v>201</v>
      </c>
      <c r="B191" s="75" t="s">
        <v>74</v>
      </c>
      <c r="C191" s="75" t="s">
        <v>131</v>
      </c>
      <c r="D191" s="77" t="s">
        <v>75</v>
      </c>
      <c r="E191" s="72"/>
      <c r="F191" s="72"/>
      <c r="G191" s="41" t="e">
        <f>+#REF!+H191</f>
        <v>#REF!</v>
      </c>
      <c r="H191" s="41"/>
      <c r="I191" s="128"/>
      <c r="J191" s="160" t="e">
        <f t="shared" si="4"/>
        <v>#REF!</v>
      </c>
      <c r="K191" s="9"/>
      <c r="L191" s="9"/>
      <c r="M191" s="9"/>
      <c r="N191" s="9"/>
      <c r="O191" s="9"/>
      <c r="P191" s="9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</row>
    <row r="192" spans="1:37" s="8" customFormat="1" ht="45" hidden="1" customHeight="1">
      <c r="A192" s="176" t="s">
        <v>177</v>
      </c>
      <c r="B192" s="176" t="s">
        <v>251</v>
      </c>
      <c r="C192" s="176" t="s">
        <v>16</v>
      </c>
      <c r="D192" s="77" t="s">
        <v>96</v>
      </c>
      <c r="E192" s="72"/>
      <c r="F192" s="72"/>
      <c r="G192" s="41" t="e">
        <f>+#REF!+H192</f>
        <v>#REF!</v>
      </c>
      <c r="H192" s="41"/>
      <c r="I192" s="128"/>
      <c r="J192" s="160" t="e">
        <f t="shared" si="4"/>
        <v>#REF!</v>
      </c>
      <c r="K192" s="9"/>
      <c r="L192" s="9"/>
      <c r="M192" s="9"/>
      <c r="N192" s="9"/>
      <c r="O192" s="9"/>
      <c r="P192" s="9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</row>
    <row r="193" spans="1:37" s="8" customFormat="1" ht="30" hidden="1" customHeight="1">
      <c r="A193" s="176" t="s">
        <v>178</v>
      </c>
      <c r="B193" s="176" t="s">
        <v>97</v>
      </c>
      <c r="C193" s="176" t="s">
        <v>391</v>
      </c>
      <c r="D193" s="83" t="s">
        <v>98</v>
      </c>
      <c r="E193" s="72"/>
      <c r="F193" s="72"/>
      <c r="G193" s="41" t="e">
        <f>+#REF!+H193</f>
        <v>#REF!</v>
      </c>
      <c r="H193" s="41"/>
      <c r="I193" s="128"/>
      <c r="J193" s="160" t="e">
        <f t="shared" si="4"/>
        <v>#REF!</v>
      </c>
      <c r="K193" s="9"/>
      <c r="L193" s="9"/>
      <c r="M193" s="9"/>
      <c r="N193" s="9"/>
      <c r="O193" s="9"/>
      <c r="P193" s="9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</row>
    <row r="194" spans="1:37" s="8" customFormat="1" ht="15.75" hidden="1" customHeight="1">
      <c r="A194" s="51" t="s">
        <v>179</v>
      </c>
      <c r="B194" s="174" t="s">
        <v>87</v>
      </c>
      <c r="C194" s="174" t="s">
        <v>132</v>
      </c>
      <c r="D194" s="87" t="s">
        <v>88</v>
      </c>
      <c r="E194" s="72"/>
      <c r="F194" s="72"/>
      <c r="G194" s="63" t="e">
        <f>+#REF!+H194</f>
        <v>#REF!</v>
      </c>
      <c r="H194" s="63"/>
      <c r="I194" s="128"/>
      <c r="J194" s="160" t="e">
        <f t="shared" si="4"/>
        <v>#REF!</v>
      </c>
      <c r="K194" s="9"/>
      <c r="L194" s="9"/>
      <c r="M194" s="9"/>
      <c r="N194" s="9"/>
      <c r="O194" s="9"/>
      <c r="P194" s="9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</row>
    <row r="195" spans="1:37" s="8" customFormat="1" ht="210" hidden="1" customHeight="1">
      <c r="A195" s="176" t="s">
        <v>180</v>
      </c>
      <c r="B195" s="176" t="s">
        <v>334</v>
      </c>
      <c r="C195" s="176" t="s">
        <v>392</v>
      </c>
      <c r="D195" s="77" t="s">
        <v>248</v>
      </c>
      <c r="E195" s="72"/>
      <c r="F195" s="72"/>
      <c r="G195" s="39" t="e">
        <f>+#REF!+H195</f>
        <v>#REF!</v>
      </c>
      <c r="H195" s="39"/>
      <c r="I195" s="128"/>
      <c r="J195" s="160" t="e">
        <f t="shared" si="4"/>
        <v>#REF!</v>
      </c>
      <c r="K195" s="9"/>
      <c r="L195" s="9"/>
      <c r="M195" s="9"/>
      <c r="N195" s="9"/>
      <c r="O195" s="9"/>
      <c r="P195" s="9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</row>
    <row r="196" spans="1:37" s="8" customFormat="1" ht="15.75" hidden="1" customHeight="1">
      <c r="A196" s="175"/>
      <c r="B196" s="175"/>
      <c r="C196" s="175"/>
      <c r="D196" s="84"/>
      <c r="E196" s="72"/>
      <c r="F196" s="72"/>
      <c r="G196" s="63" t="e">
        <f>+#REF!+H196</f>
        <v>#REF!</v>
      </c>
      <c r="H196" s="63"/>
      <c r="I196" s="128"/>
      <c r="J196" s="160" t="e">
        <f t="shared" si="4"/>
        <v>#REF!</v>
      </c>
      <c r="K196" s="9"/>
      <c r="L196" s="9"/>
      <c r="M196" s="9"/>
      <c r="N196" s="9"/>
      <c r="O196" s="9"/>
      <c r="P196" s="9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</row>
    <row r="197" spans="1:37" s="8" customFormat="1" ht="45" hidden="1" customHeight="1">
      <c r="A197" s="174">
        <v>1011090</v>
      </c>
      <c r="B197" s="174" t="s">
        <v>228</v>
      </c>
      <c r="C197" s="174" t="s">
        <v>438</v>
      </c>
      <c r="D197" s="83" t="s">
        <v>127</v>
      </c>
      <c r="E197" s="72"/>
      <c r="F197" s="72"/>
      <c r="G197" s="41" t="e">
        <f>+#REF!+H197</f>
        <v>#REF!</v>
      </c>
      <c r="H197" s="41"/>
      <c r="I197" s="128"/>
      <c r="J197" s="160" t="e">
        <f t="shared" si="4"/>
        <v>#REF!</v>
      </c>
      <c r="K197" s="9"/>
      <c r="L197" s="9"/>
      <c r="M197" s="9"/>
      <c r="N197" s="9"/>
      <c r="O197" s="9"/>
      <c r="P197" s="9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</row>
    <row r="198" spans="1:37" s="8" customFormat="1" ht="45" hidden="1" customHeight="1">
      <c r="A198" s="176">
        <v>1011120</v>
      </c>
      <c r="B198" s="176" t="s">
        <v>128</v>
      </c>
      <c r="C198" s="176" t="s">
        <v>440</v>
      </c>
      <c r="D198" s="83" t="s">
        <v>46</v>
      </c>
      <c r="E198" s="72"/>
      <c r="F198" s="72"/>
      <c r="G198" s="41" t="e">
        <f>+#REF!+H198</f>
        <v>#REF!</v>
      </c>
      <c r="H198" s="41"/>
      <c r="I198" s="128"/>
      <c r="J198" s="160" t="e">
        <f t="shared" si="4"/>
        <v>#REF!</v>
      </c>
      <c r="K198" s="9"/>
      <c r="L198" s="9"/>
      <c r="M198" s="9"/>
      <c r="N198" s="9"/>
      <c r="O198" s="9"/>
      <c r="P198" s="9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</row>
    <row r="199" spans="1:37" s="8" customFormat="1" ht="52.15" hidden="1" customHeight="1">
      <c r="A199" s="176">
        <v>1014010</v>
      </c>
      <c r="B199" s="176" t="s">
        <v>47</v>
      </c>
      <c r="C199" s="176" t="s">
        <v>393</v>
      </c>
      <c r="D199" s="83" t="s">
        <v>48</v>
      </c>
      <c r="E199" s="258"/>
      <c r="F199" s="179"/>
      <c r="G199" s="39" t="e">
        <f>+#REF!+H199</f>
        <v>#REF!</v>
      </c>
      <c r="H199" s="39"/>
      <c r="I199" s="128"/>
      <c r="J199" s="160" t="e">
        <f t="shared" ref="J199:J230" si="5">+G199</f>
        <v>#REF!</v>
      </c>
      <c r="K199" s="9"/>
      <c r="L199" s="9"/>
      <c r="M199" s="9"/>
      <c r="N199" s="9"/>
      <c r="O199" s="9"/>
      <c r="P199" s="9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</row>
    <row r="200" spans="1:37" s="8" customFormat="1" ht="52.15" hidden="1" customHeight="1">
      <c r="A200" s="175"/>
      <c r="B200" s="53"/>
      <c r="C200" s="53"/>
      <c r="D200" s="96" t="s">
        <v>291</v>
      </c>
      <c r="E200" s="259"/>
      <c r="F200" s="180"/>
      <c r="G200" s="39" t="e">
        <f>+#REF!+H200</f>
        <v>#REF!</v>
      </c>
      <c r="H200" s="39"/>
      <c r="I200" s="128"/>
      <c r="J200" s="160" t="e">
        <f t="shared" si="5"/>
        <v>#REF!</v>
      </c>
      <c r="K200" s="9"/>
      <c r="L200" s="9"/>
      <c r="M200" s="9"/>
      <c r="N200" s="9"/>
      <c r="O200" s="9"/>
      <c r="P200" s="9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</row>
    <row r="201" spans="1:37" s="8" customFormat="1" ht="52.15" hidden="1" customHeight="1">
      <c r="A201" s="176">
        <v>1014020</v>
      </c>
      <c r="B201" s="176" t="s">
        <v>186</v>
      </c>
      <c r="C201" s="176" t="s">
        <v>152</v>
      </c>
      <c r="D201" s="83" t="s">
        <v>345</v>
      </c>
      <c r="E201" s="258"/>
      <c r="F201" s="179"/>
      <c r="G201" s="39" t="e">
        <f>+#REF!+H201</f>
        <v>#REF!</v>
      </c>
      <c r="H201" s="39"/>
      <c r="I201" s="128"/>
      <c r="J201" s="160" t="e">
        <f t="shared" si="5"/>
        <v>#REF!</v>
      </c>
      <c r="K201" s="9"/>
      <c r="L201" s="9"/>
      <c r="M201" s="9"/>
      <c r="N201" s="9"/>
      <c r="O201" s="9"/>
      <c r="P201" s="9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</row>
    <row r="202" spans="1:37" s="8" customFormat="1" ht="52.15" hidden="1" customHeight="1">
      <c r="A202" s="175"/>
      <c r="B202" s="53"/>
      <c r="C202" s="53"/>
      <c r="D202" s="83" t="s">
        <v>25</v>
      </c>
      <c r="E202" s="259"/>
      <c r="F202" s="180"/>
      <c r="G202" s="39" t="e">
        <f>+#REF!+H202</f>
        <v>#REF!</v>
      </c>
      <c r="H202" s="39"/>
      <c r="I202" s="128"/>
      <c r="J202" s="160" t="e">
        <f t="shared" si="5"/>
        <v>#REF!</v>
      </c>
      <c r="K202" s="9"/>
      <c r="L202" s="9"/>
      <c r="M202" s="9"/>
      <c r="N202" s="9"/>
      <c r="O202" s="9"/>
      <c r="P202" s="9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</row>
    <row r="203" spans="1:37" s="8" customFormat="1" ht="45.6" hidden="1" customHeight="1">
      <c r="A203" s="175"/>
      <c r="B203" s="53"/>
      <c r="C203" s="53"/>
      <c r="D203" s="96" t="s">
        <v>160</v>
      </c>
      <c r="E203" s="72"/>
      <c r="F203" s="72"/>
      <c r="G203" s="39" t="e">
        <f>+#REF!+H203</f>
        <v>#REF!</v>
      </c>
      <c r="H203" s="39"/>
      <c r="I203" s="128"/>
      <c r="J203" s="160" t="e">
        <f t="shared" si="5"/>
        <v>#REF!</v>
      </c>
      <c r="K203" s="9"/>
      <c r="L203" s="9"/>
      <c r="M203" s="9"/>
      <c r="N203" s="9"/>
      <c r="O203" s="9"/>
      <c r="P203" s="9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</row>
    <row r="204" spans="1:37" s="8" customFormat="1" ht="43.9" hidden="1" customHeight="1">
      <c r="A204" s="175"/>
      <c r="B204" s="53"/>
      <c r="C204" s="53"/>
      <c r="D204" s="85" t="s">
        <v>44</v>
      </c>
      <c r="E204" s="72"/>
      <c r="F204" s="72"/>
      <c r="G204" s="41" t="e">
        <f>+#REF!+H204</f>
        <v>#REF!</v>
      </c>
      <c r="H204" s="41"/>
      <c r="I204" s="128"/>
      <c r="J204" s="160" t="e">
        <f t="shared" si="5"/>
        <v>#REF!</v>
      </c>
      <c r="K204" s="9"/>
      <c r="L204" s="9"/>
      <c r="M204" s="9"/>
      <c r="N204" s="9"/>
      <c r="O204" s="9"/>
      <c r="P204" s="9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</row>
    <row r="205" spans="1:37" s="8" customFormat="1" ht="45" hidden="1" customHeight="1">
      <c r="A205" s="175"/>
      <c r="B205" s="53"/>
      <c r="C205" s="53"/>
      <c r="D205" s="85" t="s">
        <v>161</v>
      </c>
      <c r="E205" s="151"/>
      <c r="F205" s="151"/>
      <c r="G205" s="41" t="e">
        <f>+#REF!+H205</f>
        <v>#REF!</v>
      </c>
      <c r="H205" s="41"/>
      <c r="I205" s="128"/>
      <c r="J205" s="160" t="e">
        <f t="shared" si="5"/>
        <v>#REF!</v>
      </c>
      <c r="K205" s="9"/>
      <c r="L205" s="9"/>
      <c r="M205" s="9"/>
      <c r="N205" s="9"/>
      <c r="O205" s="9"/>
      <c r="P205" s="9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</row>
    <row r="206" spans="1:37" s="8" customFormat="1" ht="45" hidden="1" customHeight="1">
      <c r="A206" s="175"/>
      <c r="B206" s="53"/>
      <c r="C206" s="53"/>
      <c r="D206" s="96" t="s">
        <v>394</v>
      </c>
      <c r="E206" s="151"/>
      <c r="F206" s="151"/>
      <c r="G206" s="41" t="e">
        <f>+#REF!+H206</f>
        <v>#REF!</v>
      </c>
      <c r="H206" s="41"/>
      <c r="I206" s="128"/>
      <c r="J206" s="160" t="e">
        <f t="shared" si="5"/>
        <v>#REF!</v>
      </c>
      <c r="K206" s="9"/>
      <c r="L206" s="9"/>
      <c r="M206" s="9"/>
      <c r="N206" s="9"/>
      <c r="O206" s="9"/>
      <c r="P206" s="9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</row>
    <row r="207" spans="1:37" s="8" customFormat="1" ht="45" hidden="1" customHeight="1">
      <c r="A207" s="176">
        <v>1014030</v>
      </c>
      <c r="B207" s="176" t="s">
        <v>187</v>
      </c>
      <c r="C207" s="176" t="s">
        <v>442</v>
      </c>
      <c r="D207" s="83" t="s">
        <v>86</v>
      </c>
      <c r="E207" s="151"/>
      <c r="F207" s="151"/>
      <c r="G207" s="41" t="e">
        <f>+#REF!+H207</f>
        <v>#REF!</v>
      </c>
      <c r="H207" s="41"/>
      <c r="I207" s="128"/>
      <c r="J207" s="160" t="e">
        <f t="shared" si="5"/>
        <v>#REF!</v>
      </c>
      <c r="K207" s="9"/>
      <c r="L207" s="9"/>
      <c r="M207" s="9"/>
      <c r="N207" s="9"/>
      <c r="O207" s="9"/>
      <c r="P207" s="9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</row>
    <row r="208" spans="1:37" s="8" customFormat="1" ht="45" hidden="1" customHeight="1">
      <c r="A208" s="175"/>
      <c r="B208" s="62"/>
      <c r="C208" s="62"/>
      <c r="D208" s="92" t="s">
        <v>457</v>
      </c>
      <c r="E208" s="151"/>
      <c r="F208" s="151"/>
      <c r="G208" s="63" t="e">
        <f>+#REF!+H208</f>
        <v>#REF!</v>
      </c>
      <c r="H208" s="63"/>
      <c r="I208" s="128"/>
      <c r="J208" s="160" t="e">
        <f t="shared" si="5"/>
        <v>#REF!</v>
      </c>
      <c r="K208" s="9"/>
      <c r="L208" s="9"/>
      <c r="M208" s="9"/>
      <c r="N208" s="9"/>
      <c r="O208" s="9"/>
      <c r="P208" s="9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</row>
    <row r="209" spans="1:37" s="8" customFormat="1" ht="45" hidden="1" customHeight="1">
      <c r="A209" s="176">
        <v>1014040</v>
      </c>
      <c r="B209" s="176" t="s">
        <v>188</v>
      </c>
      <c r="C209" s="176" t="s">
        <v>153</v>
      </c>
      <c r="D209" s="83" t="s">
        <v>346</v>
      </c>
      <c r="E209" s="151"/>
      <c r="F209" s="151"/>
      <c r="G209" s="41" t="e">
        <f>+#REF!+H209</f>
        <v>#REF!</v>
      </c>
      <c r="H209" s="41"/>
      <c r="I209" s="128"/>
      <c r="J209" s="160" t="e">
        <f t="shared" si="5"/>
        <v>#REF!</v>
      </c>
      <c r="K209" s="9"/>
      <c r="L209" s="9"/>
      <c r="M209" s="9"/>
      <c r="N209" s="9"/>
      <c r="O209" s="9"/>
      <c r="P209" s="9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</row>
    <row r="210" spans="1:37" s="8" customFormat="1" ht="78" hidden="1" customHeight="1">
      <c r="A210" s="175"/>
      <c r="B210" s="53"/>
      <c r="C210" s="53"/>
      <c r="D210" s="85" t="s">
        <v>183</v>
      </c>
      <c r="E210" s="151"/>
      <c r="F210" s="151"/>
      <c r="G210" s="47" t="e">
        <f>+#REF!+H210</f>
        <v>#REF!</v>
      </c>
      <c r="H210" s="47"/>
      <c r="I210" s="128"/>
      <c r="J210" s="160" t="e">
        <f t="shared" si="5"/>
        <v>#REF!</v>
      </c>
      <c r="K210" s="9"/>
      <c r="L210" s="9"/>
      <c r="M210" s="9"/>
      <c r="N210" s="9"/>
      <c r="O210" s="9"/>
      <c r="P210" s="9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</row>
    <row r="211" spans="1:37" s="8" customFormat="1" ht="42" hidden="1" customHeight="1">
      <c r="A211" s="175"/>
      <c r="B211" s="53"/>
      <c r="C211" s="53"/>
      <c r="D211" s="118" t="s">
        <v>162</v>
      </c>
      <c r="E211" s="151"/>
      <c r="F211" s="151"/>
      <c r="G211" s="47" t="e">
        <f>+#REF!+H211</f>
        <v>#REF!</v>
      </c>
      <c r="H211" s="47"/>
      <c r="I211" s="128"/>
      <c r="J211" s="160" t="e">
        <f t="shared" si="5"/>
        <v>#REF!</v>
      </c>
      <c r="K211" s="9"/>
      <c r="L211" s="9"/>
      <c r="M211" s="9"/>
      <c r="N211" s="9"/>
      <c r="O211" s="9"/>
      <c r="P211" s="9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</row>
    <row r="212" spans="1:37" s="8" customFormat="1" ht="63.6" hidden="1" customHeight="1">
      <c r="A212" s="56"/>
      <c r="B212" s="53"/>
      <c r="C212" s="53"/>
      <c r="D212" s="85" t="s">
        <v>5</v>
      </c>
      <c r="E212" s="151"/>
      <c r="F212" s="151"/>
      <c r="G212" s="47" t="e">
        <f>+#REF!+H212</f>
        <v>#REF!</v>
      </c>
      <c r="H212" s="47"/>
      <c r="I212" s="128"/>
      <c r="J212" s="160" t="e">
        <f t="shared" si="5"/>
        <v>#REF!</v>
      </c>
      <c r="K212" s="9"/>
      <c r="L212" s="9"/>
      <c r="M212" s="9"/>
      <c r="N212" s="9"/>
      <c r="O212" s="9"/>
      <c r="P212" s="9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</row>
    <row r="213" spans="1:37" s="8" customFormat="1" ht="58.9" hidden="1" customHeight="1">
      <c r="A213" s="59">
        <v>1014050</v>
      </c>
      <c r="B213" s="59" t="s">
        <v>347</v>
      </c>
      <c r="C213" s="59" t="s">
        <v>433</v>
      </c>
      <c r="D213" s="83" t="s">
        <v>348</v>
      </c>
      <c r="E213" s="151"/>
      <c r="F213" s="151"/>
      <c r="G213" s="41" t="e">
        <f>+#REF!+H213</f>
        <v>#REF!</v>
      </c>
      <c r="H213" s="41"/>
      <c r="I213" s="128"/>
      <c r="J213" s="160" t="e">
        <f t="shared" si="5"/>
        <v>#REF!</v>
      </c>
      <c r="K213" s="9"/>
      <c r="L213" s="9"/>
      <c r="M213" s="9"/>
      <c r="N213" s="9"/>
      <c r="O213" s="9"/>
      <c r="P213" s="9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</row>
    <row r="214" spans="1:37" s="8" customFormat="1" ht="58.9" hidden="1" customHeight="1">
      <c r="A214" s="56"/>
      <c r="B214" s="53"/>
      <c r="C214" s="53"/>
      <c r="D214" s="118" t="s">
        <v>162</v>
      </c>
      <c r="E214" s="133"/>
      <c r="F214" s="133"/>
      <c r="G214" s="47" t="e">
        <f>+#REF!+H214</f>
        <v>#REF!</v>
      </c>
      <c r="H214" s="47"/>
      <c r="I214" s="128"/>
      <c r="J214" s="160" t="e">
        <f t="shared" si="5"/>
        <v>#REF!</v>
      </c>
      <c r="K214" s="9"/>
      <c r="L214" s="9"/>
      <c r="M214" s="9"/>
      <c r="N214" s="9"/>
      <c r="O214" s="9"/>
      <c r="P214" s="9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</row>
    <row r="215" spans="1:37" s="8" customFormat="1" ht="58.9" hidden="1" customHeight="1">
      <c r="A215" s="49">
        <v>1014060</v>
      </c>
      <c r="B215" s="49" t="s">
        <v>189</v>
      </c>
      <c r="C215" s="49" t="s">
        <v>349</v>
      </c>
      <c r="D215" s="87" t="s">
        <v>299</v>
      </c>
      <c r="E215" s="151"/>
      <c r="F215" s="151"/>
      <c r="G215" s="63" t="e">
        <f>+#REF!+H215</f>
        <v>#REF!</v>
      </c>
      <c r="H215" s="63"/>
      <c r="I215" s="128"/>
      <c r="J215" s="160" t="e">
        <f t="shared" si="5"/>
        <v>#REF!</v>
      </c>
      <c r="K215" s="9"/>
      <c r="L215" s="9"/>
      <c r="M215" s="9"/>
      <c r="N215" s="9"/>
      <c r="O215" s="9"/>
      <c r="P215" s="9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</row>
    <row r="216" spans="1:37" s="8" customFormat="1" ht="58.9" hidden="1" customHeight="1">
      <c r="A216" s="55">
        <v>1014070</v>
      </c>
      <c r="B216" s="55" t="s">
        <v>190</v>
      </c>
      <c r="C216" s="55" t="s">
        <v>289</v>
      </c>
      <c r="D216" s="83" t="s">
        <v>398</v>
      </c>
      <c r="E216" s="151"/>
      <c r="F216" s="151"/>
      <c r="G216" s="41" t="e">
        <f>+#REF!+H216</f>
        <v>#REF!</v>
      </c>
      <c r="H216" s="41"/>
      <c r="I216" s="128"/>
      <c r="J216" s="160" t="e">
        <f t="shared" si="5"/>
        <v>#REF!</v>
      </c>
      <c r="K216" s="9"/>
      <c r="L216" s="9"/>
      <c r="M216" s="9"/>
      <c r="N216" s="9"/>
      <c r="O216" s="9"/>
      <c r="P216" s="9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</row>
    <row r="217" spans="1:37" s="8" customFormat="1" ht="52.15" hidden="1" customHeight="1">
      <c r="A217" s="168"/>
      <c r="B217" s="171"/>
      <c r="C217" s="168"/>
      <c r="D217" s="172"/>
      <c r="E217" s="159"/>
      <c r="F217" s="159"/>
      <c r="G217" s="41" t="e">
        <f>+#REF!+H217</f>
        <v>#REF!</v>
      </c>
      <c r="H217" s="41"/>
      <c r="I217" s="128"/>
      <c r="J217" s="160" t="e">
        <f t="shared" si="5"/>
        <v>#REF!</v>
      </c>
      <c r="K217" s="9"/>
      <c r="L217" s="9"/>
      <c r="M217" s="9"/>
      <c r="N217" s="9"/>
      <c r="O217" s="9"/>
      <c r="P217" s="9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</row>
    <row r="218" spans="1:37" s="8" customFormat="1" ht="63.6" hidden="1" customHeight="1">
      <c r="A218" s="168"/>
      <c r="B218" s="171"/>
      <c r="C218" s="168"/>
      <c r="D218" s="172"/>
      <c r="E218" s="151"/>
      <c r="F218" s="151"/>
      <c r="G218" s="45" t="e">
        <f>+#REF!+H218</f>
        <v>#REF!</v>
      </c>
      <c r="H218" s="45"/>
      <c r="I218" s="128"/>
      <c r="J218" s="160" t="e">
        <f t="shared" si="5"/>
        <v>#REF!</v>
      </c>
      <c r="K218" s="9"/>
      <c r="L218" s="9"/>
      <c r="M218" s="9"/>
      <c r="N218" s="9"/>
      <c r="O218" s="9"/>
      <c r="P218" s="9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</row>
    <row r="219" spans="1:37" s="8" customFormat="1" ht="15.75" hidden="1" customHeight="1">
      <c r="A219" s="168"/>
      <c r="B219" s="171"/>
      <c r="C219" s="168"/>
      <c r="D219" s="172"/>
      <c r="E219" s="72"/>
      <c r="F219" s="237"/>
      <c r="G219" s="40" t="e">
        <f>+#REF!+H219</f>
        <v>#REF!</v>
      </c>
      <c r="H219" s="40"/>
      <c r="I219" s="128"/>
      <c r="J219" s="160" t="e">
        <f t="shared" si="5"/>
        <v>#REF!</v>
      </c>
      <c r="K219" s="9"/>
      <c r="L219" s="9"/>
      <c r="M219" s="9"/>
      <c r="N219" s="9"/>
      <c r="O219" s="9"/>
      <c r="P219" s="9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</row>
    <row r="220" spans="1:37" s="8" customFormat="1" ht="30" hidden="1" customHeight="1">
      <c r="A220" s="168"/>
      <c r="B220" s="171"/>
      <c r="C220" s="168"/>
      <c r="D220" s="172"/>
      <c r="E220" s="72"/>
      <c r="F220" s="238"/>
      <c r="G220" s="41" t="e">
        <f>+#REF!+H220</f>
        <v>#REF!</v>
      </c>
      <c r="H220" s="41"/>
      <c r="I220" s="128"/>
      <c r="J220" s="160" t="e">
        <f t="shared" si="5"/>
        <v>#REF!</v>
      </c>
      <c r="K220" s="9"/>
      <c r="L220" s="9"/>
      <c r="M220" s="9"/>
      <c r="N220" s="9"/>
      <c r="O220" s="9"/>
      <c r="P220" s="9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</row>
    <row r="221" spans="1:37" s="8" customFormat="1" ht="15.75" hidden="1" customHeight="1">
      <c r="A221" s="168"/>
      <c r="B221" s="171"/>
      <c r="C221" s="168"/>
      <c r="D221" s="172"/>
      <c r="E221" s="72"/>
      <c r="F221" s="72"/>
      <c r="G221" s="41" t="e">
        <f>+#REF!+H221</f>
        <v>#REF!</v>
      </c>
      <c r="H221" s="41"/>
      <c r="I221" s="128"/>
      <c r="J221" s="160" t="e">
        <f t="shared" si="5"/>
        <v>#REF!</v>
      </c>
      <c r="K221" s="9"/>
      <c r="L221" s="9"/>
      <c r="M221" s="9"/>
      <c r="N221" s="9"/>
      <c r="O221" s="9"/>
      <c r="P221" s="9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</row>
    <row r="222" spans="1:37" s="8" customFormat="1" ht="60" hidden="1" customHeight="1">
      <c r="A222" s="168"/>
      <c r="B222" s="171"/>
      <c r="C222" s="168"/>
      <c r="D222" s="172"/>
      <c r="E222" s="170"/>
      <c r="F222" s="169"/>
      <c r="G222" s="39" t="e">
        <f>+#REF!+H222</f>
        <v>#REF!</v>
      </c>
      <c r="H222" s="39"/>
      <c r="I222" s="128"/>
      <c r="J222" s="160" t="e">
        <f t="shared" si="5"/>
        <v>#REF!</v>
      </c>
      <c r="K222" s="9"/>
      <c r="L222" s="9"/>
      <c r="M222" s="9"/>
      <c r="N222" s="9"/>
      <c r="O222" s="9"/>
      <c r="P222" s="9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</row>
    <row r="223" spans="1:37" s="8" customFormat="1" ht="24" hidden="1" customHeight="1">
      <c r="A223" s="168"/>
      <c r="B223" s="171"/>
      <c r="C223" s="168"/>
      <c r="D223" s="172"/>
      <c r="E223" s="170"/>
      <c r="F223" s="169"/>
      <c r="G223" s="63" t="e">
        <f>+#REF!+H223</f>
        <v>#REF!</v>
      </c>
      <c r="H223" s="63"/>
      <c r="I223" s="128"/>
      <c r="J223" s="160" t="e">
        <f t="shared" si="5"/>
        <v>#REF!</v>
      </c>
      <c r="K223" s="9"/>
      <c r="L223" s="9"/>
      <c r="M223" s="9"/>
      <c r="N223" s="9"/>
      <c r="O223" s="9"/>
      <c r="P223" s="9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</row>
    <row r="224" spans="1:37" s="8" customFormat="1" ht="15.75" hidden="1" customHeight="1">
      <c r="A224" s="168"/>
      <c r="B224" s="171"/>
      <c r="C224" s="168"/>
      <c r="D224" s="172"/>
      <c r="E224" s="170"/>
      <c r="F224" s="169"/>
      <c r="G224" s="47" t="e">
        <f>+#REF!+H224</f>
        <v>#REF!</v>
      </c>
      <c r="H224" s="47"/>
      <c r="I224" s="128"/>
      <c r="J224" s="160" t="e">
        <f t="shared" si="5"/>
        <v>#REF!</v>
      </c>
      <c r="K224" s="9"/>
      <c r="L224" s="9"/>
      <c r="M224" s="9"/>
      <c r="N224" s="9"/>
      <c r="O224" s="9"/>
      <c r="P224" s="9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</row>
    <row r="225" spans="1:37" s="8" customFormat="1" ht="24" hidden="1" customHeight="1">
      <c r="A225" s="168"/>
      <c r="B225" s="171"/>
      <c r="C225" s="168"/>
      <c r="D225" s="172"/>
      <c r="E225" s="170"/>
      <c r="F225" s="169"/>
      <c r="G225" s="63" t="e">
        <f>+#REF!+H225</f>
        <v>#REF!</v>
      </c>
      <c r="H225" s="63"/>
      <c r="I225" s="128"/>
      <c r="J225" s="160" t="e">
        <f t="shared" si="5"/>
        <v>#REF!</v>
      </c>
      <c r="K225" s="9"/>
      <c r="L225" s="9"/>
      <c r="M225" s="9"/>
      <c r="N225" s="9"/>
      <c r="O225" s="9"/>
      <c r="P225" s="9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</row>
    <row r="226" spans="1:37" s="8" customFormat="1" ht="54" hidden="1" customHeight="1">
      <c r="A226" s="168"/>
      <c r="B226" s="171"/>
      <c r="C226" s="168"/>
      <c r="D226" s="172"/>
      <c r="E226" s="170"/>
      <c r="F226" s="169"/>
      <c r="G226" s="47" t="e">
        <f>+#REF!+H226</f>
        <v>#REF!</v>
      </c>
      <c r="H226" s="47"/>
      <c r="I226" s="128"/>
      <c r="J226" s="160" t="e">
        <f t="shared" si="5"/>
        <v>#REF!</v>
      </c>
      <c r="K226" s="9"/>
      <c r="L226" s="9"/>
      <c r="M226" s="9"/>
      <c r="N226" s="9"/>
      <c r="O226" s="9"/>
      <c r="P226" s="9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</row>
    <row r="227" spans="1:37" s="8" customFormat="1" ht="40.5" hidden="1" customHeight="1">
      <c r="A227" s="168"/>
      <c r="B227" s="171"/>
      <c r="C227" s="168"/>
      <c r="D227" s="172"/>
      <c r="E227" s="170"/>
      <c r="F227" s="169"/>
      <c r="G227" s="47" t="e">
        <f>+#REF!+H227</f>
        <v>#REF!</v>
      </c>
      <c r="H227" s="47"/>
      <c r="I227" s="128"/>
      <c r="J227" s="160" t="e">
        <f t="shared" si="5"/>
        <v>#REF!</v>
      </c>
      <c r="K227" s="9"/>
      <c r="L227" s="9"/>
      <c r="M227" s="9"/>
      <c r="N227" s="9"/>
      <c r="O227" s="9"/>
      <c r="P227" s="9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</row>
    <row r="228" spans="1:37" s="8" customFormat="1" ht="45" hidden="1" customHeight="1">
      <c r="A228" s="168"/>
      <c r="B228" s="171"/>
      <c r="C228" s="168"/>
      <c r="D228" s="172"/>
      <c r="E228" s="170"/>
      <c r="F228" s="169"/>
      <c r="G228" s="41" t="e">
        <f>+#REF!+H228</f>
        <v>#REF!</v>
      </c>
      <c r="H228" s="41"/>
      <c r="I228" s="128"/>
      <c r="J228" s="160" t="e">
        <f t="shared" si="5"/>
        <v>#REF!</v>
      </c>
      <c r="K228" s="9"/>
      <c r="L228" s="9"/>
      <c r="M228" s="9"/>
      <c r="N228" s="9"/>
      <c r="O228" s="9"/>
      <c r="P228" s="9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</row>
    <row r="229" spans="1:37" s="8" customFormat="1" ht="45" hidden="1" customHeight="1">
      <c r="A229" s="168"/>
      <c r="B229" s="171"/>
      <c r="C229" s="168"/>
      <c r="D229" s="172"/>
      <c r="E229" s="170"/>
      <c r="F229" s="169"/>
      <c r="G229" s="41" t="e">
        <f>+#REF!+H229</f>
        <v>#REF!</v>
      </c>
      <c r="H229" s="41"/>
      <c r="I229" s="128"/>
      <c r="J229" s="160" t="e">
        <f t="shared" si="5"/>
        <v>#REF!</v>
      </c>
      <c r="K229" s="9"/>
      <c r="L229" s="9"/>
      <c r="M229" s="9"/>
      <c r="N229" s="9"/>
      <c r="O229" s="9"/>
      <c r="P229" s="9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</row>
    <row r="230" spans="1:37" ht="45" hidden="1" customHeight="1">
      <c r="A230" s="168"/>
      <c r="B230" s="171"/>
      <c r="C230" s="168"/>
      <c r="D230" s="172"/>
      <c r="E230" s="170"/>
      <c r="F230" s="169"/>
      <c r="G230" s="41" t="e">
        <f>+#REF!+H230</f>
        <v>#REF!</v>
      </c>
      <c r="H230" s="41"/>
      <c r="I230" s="128"/>
      <c r="J230" s="160" t="e">
        <f t="shared" si="5"/>
        <v>#REF!</v>
      </c>
    </row>
    <row r="231" spans="1:37" ht="45" hidden="1" customHeight="1">
      <c r="A231" s="168"/>
      <c r="B231" s="171"/>
      <c r="C231" s="168"/>
      <c r="D231" s="172"/>
      <c r="E231" s="170"/>
      <c r="F231" s="169"/>
      <c r="G231" s="41" t="e">
        <f>+#REF!+H231</f>
        <v>#REF!</v>
      </c>
      <c r="H231" s="41"/>
      <c r="I231" s="128"/>
      <c r="J231" s="160" t="e">
        <f t="shared" ref="J231:J262" si="6">+G231</f>
        <v>#REF!</v>
      </c>
    </row>
    <row r="232" spans="1:37" ht="45" hidden="1" customHeight="1">
      <c r="A232" s="168"/>
      <c r="B232" s="171"/>
      <c r="C232" s="168"/>
      <c r="D232" s="172"/>
      <c r="E232" s="170"/>
      <c r="F232" s="169"/>
      <c r="G232" s="41" t="e">
        <f>+#REF!+H232</f>
        <v>#REF!</v>
      </c>
      <c r="H232" s="41"/>
      <c r="I232" s="128"/>
      <c r="J232" s="160" t="e">
        <f t="shared" si="6"/>
        <v>#REF!</v>
      </c>
    </row>
    <row r="233" spans="1:37" ht="30" hidden="1" customHeight="1">
      <c r="A233" s="168"/>
      <c r="B233" s="171"/>
      <c r="C233" s="168"/>
      <c r="D233" s="172"/>
      <c r="E233" s="170"/>
      <c r="F233" s="169"/>
      <c r="G233" s="41" t="e">
        <f>+#REF!+H233</f>
        <v>#REF!</v>
      </c>
      <c r="H233" s="41"/>
      <c r="I233" s="128"/>
      <c r="J233" s="160" t="e">
        <f t="shared" si="6"/>
        <v>#REF!</v>
      </c>
    </row>
    <row r="234" spans="1:37" ht="63" hidden="1" customHeight="1">
      <c r="A234" s="168"/>
      <c r="B234" s="171"/>
      <c r="C234" s="168"/>
      <c r="D234" s="172"/>
      <c r="E234" s="170"/>
      <c r="F234" s="169"/>
      <c r="G234" s="41" t="e">
        <f>+#REF!+H234</f>
        <v>#REF!</v>
      </c>
      <c r="H234" s="41"/>
      <c r="I234" s="128"/>
      <c r="J234" s="160" t="e">
        <f t="shared" si="6"/>
        <v>#REF!</v>
      </c>
    </row>
    <row r="235" spans="1:37" ht="60" hidden="1" customHeight="1">
      <c r="A235" s="168"/>
      <c r="B235" s="171"/>
      <c r="C235" s="168"/>
      <c r="D235" s="172"/>
      <c r="E235" s="170"/>
      <c r="F235" s="169"/>
      <c r="G235" s="41" t="e">
        <f>+#REF!+H235</f>
        <v>#REF!</v>
      </c>
      <c r="H235" s="41"/>
      <c r="I235" s="128"/>
      <c r="J235" s="160" t="e">
        <f t="shared" si="6"/>
        <v>#REF!</v>
      </c>
    </row>
    <row r="236" spans="1:37" ht="60" hidden="1" customHeight="1">
      <c r="A236" s="168"/>
      <c r="B236" s="171"/>
      <c r="C236" s="168"/>
      <c r="D236" s="172"/>
      <c r="E236" s="170"/>
      <c r="F236" s="169"/>
      <c r="G236" s="41" t="e">
        <f>+#REF!+H236</f>
        <v>#REF!</v>
      </c>
      <c r="H236" s="41"/>
      <c r="I236" s="128"/>
      <c r="J236" s="160" t="e">
        <f t="shared" si="6"/>
        <v>#REF!</v>
      </c>
    </row>
    <row r="237" spans="1:37" ht="15.75" hidden="1" customHeight="1">
      <c r="A237" s="168"/>
      <c r="B237" s="171"/>
      <c r="C237" s="168"/>
      <c r="D237" s="172"/>
      <c r="E237" s="72"/>
      <c r="F237" s="72"/>
      <c r="G237" s="43" t="e">
        <f>+#REF!+H237</f>
        <v>#REF!</v>
      </c>
      <c r="H237" s="43"/>
      <c r="I237" s="128"/>
      <c r="J237" s="160" t="e">
        <f t="shared" si="6"/>
        <v>#REF!</v>
      </c>
    </row>
    <row r="238" spans="1:37" ht="15.75" hidden="1" customHeight="1">
      <c r="A238" s="168"/>
      <c r="B238" s="171"/>
      <c r="C238" s="168"/>
      <c r="D238" s="172"/>
      <c r="E238" s="72"/>
      <c r="F238" s="72"/>
      <c r="G238" s="43" t="e">
        <f>+#REF!+H238</f>
        <v>#REF!</v>
      </c>
      <c r="H238" s="43"/>
      <c r="I238" s="128"/>
      <c r="J238" s="160" t="e">
        <f t="shared" si="6"/>
        <v>#REF!</v>
      </c>
    </row>
    <row r="239" spans="1:37" ht="30" hidden="1">
      <c r="A239" s="49">
        <v>1318313</v>
      </c>
      <c r="B239" s="49" t="s">
        <v>208</v>
      </c>
      <c r="C239" s="49" t="s">
        <v>206</v>
      </c>
      <c r="D239" s="105" t="s">
        <v>196</v>
      </c>
      <c r="E239" s="72"/>
      <c r="F239" s="72"/>
      <c r="G239" s="44" t="e">
        <f>+#REF!+H239</f>
        <v>#REF!</v>
      </c>
      <c r="H239" s="44"/>
      <c r="I239" s="128"/>
      <c r="J239" s="160" t="e">
        <f t="shared" si="6"/>
        <v>#REF!</v>
      </c>
    </row>
    <row r="240" spans="1:37" ht="30" hidden="1">
      <c r="A240" s="49">
        <v>1318340</v>
      </c>
      <c r="B240" s="49" t="s">
        <v>397</v>
      </c>
      <c r="C240" s="49" t="s">
        <v>207</v>
      </c>
      <c r="D240" s="105" t="s">
        <v>94</v>
      </c>
      <c r="E240" s="72"/>
      <c r="F240" s="72"/>
      <c r="G240" s="44" t="e">
        <f>+#REF!+H240</f>
        <v>#REF!</v>
      </c>
      <c r="H240" s="44"/>
      <c r="I240" s="128"/>
      <c r="J240" s="160" t="e">
        <f t="shared" si="6"/>
        <v>#REF!</v>
      </c>
    </row>
    <row r="241" spans="1:10" ht="15.75" hidden="1">
      <c r="A241" s="55">
        <v>1513230</v>
      </c>
      <c r="B241" s="55" t="s">
        <v>226</v>
      </c>
      <c r="C241" s="55" t="s">
        <v>222</v>
      </c>
      <c r="D241" s="79" t="s">
        <v>377</v>
      </c>
      <c r="E241" s="72"/>
      <c r="F241" s="72"/>
      <c r="G241" s="41" t="e">
        <f>+#REF!+H241</f>
        <v>#REF!</v>
      </c>
      <c r="H241" s="41"/>
      <c r="I241" s="128"/>
      <c r="J241" s="160" t="e">
        <f t="shared" si="6"/>
        <v>#REF!</v>
      </c>
    </row>
    <row r="242" spans="1:10" ht="15.75" hidden="1">
      <c r="A242" s="55">
        <v>1517300</v>
      </c>
      <c r="B242" s="55" t="s">
        <v>87</v>
      </c>
      <c r="C242" s="55" t="s">
        <v>132</v>
      </c>
      <c r="D242" s="83" t="s">
        <v>88</v>
      </c>
      <c r="E242" s="72"/>
      <c r="F242" s="72"/>
      <c r="G242" s="41" t="e">
        <f>+#REF!+H242</f>
        <v>#REF!</v>
      </c>
      <c r="H242" s="41"/>
      <c r="I242" s="128"/>
      <c r="J242" s="160" t="e">
        <f t="shared" si="6"/>
        <v>#REF!</v>
      </c>
    </row>
    <row r="243" spans="1:10" ht="15.75" hidden="1">
      <c r="A243" s="55"/>
      <c r="B243" s="55"/>
      <c r="C243" s="55"/>
      <c r="D243" s="83" t="s">
        <v>330</v>
      </c>
      <c r="E243" s="72"/>
      <c r="F243" s="72"/>
      <c r="G243" s="41" t="e">
        <f>+#REF!+H243</f>
        <v>#REF!</v>
      </c>
      <c r="H243" s="41"/>
      <c r="I243" s="128"/>
      <c r="J243" s="160" t="e">
        <f t="shared" si="6"/>
        <v>#REF!</v>
      </c>
    </row>
    <row r="244" spans="1:10" ht="48.6" hidden="1" customHeight="1">
      <c r="A244" s="55"/>
      <c r="B244" s="55"/>
      <c r="C244" s="55"/>
      <c r="D244" s="83" t="s">
        <v>303</v>
      </c>
      <c r="E244" s="72"/>
      <c r="F244" s="72"/>
      <c r="G244" s="41" t="e">
        <f>+#REF!+H244</f>
        <v>#REF!</v>
      </c>
      <c r="H244" s="41"/>
      <c r="I244" s="128"/>
      <c r="J244" s="160" t="e">
        <f t="shared" si="6"/>
        <v>#REF!</v>
      </c>
    </row>
    <row r="245" spans="1:10" ht="30" hidden="1">
      <c r="A245" s="49">
        <v>1517321</v>
      </c>
      <c r="B245" s="49" t="s">
        <v>358</v>
      </c>
      <c r="C245" s="49" t="s">
        <v>359</v>
      </c>
      <c r="D245" s="87" t="s">
        <v>90</v>
      </c>
      <c r="E245" s="72"/>
      <c r="F245" s="72"/>
      <c r="G245" s="42" t="e">
        <f>+#REF!+H245</f>
        <v>#REF!</v>
      </c>
      <c r="H245" s="42"/>
      <c r="I245" s="128"/>
      <c r="J245" s="160" t="e">
        <f t="shared" si="6"/>
        <v>#REF!</v>
      </c>
    </row>
    <row r="246" spans="1:10" ht="30" hidden="1">
      <c r="A246" s="49">
        <v>1517322</v>
      </c>
      <c r="B246" s="49" t="s">
        <v>147</v>
      </c>
      <c r="C246" s="49" t="s">
        <v>388</v>
      </c>
      <c r="D246" s="87" t="s">
        <v>148</v>
      </c>
      <c r="E246" s="72"/>
      <c r="F246" s="72"/>
      <c r="G246" s="63" t="e">
        <f>+#REF!+H246</f>
        <v>#REF!</v>
      </c>
      <c r="H246" s="63"/>
      <c r="I246" s="128"/>
      <c r="J246" s="160" t="e">
        <f t="shared" si="6"/>
        <v>#REF!</v>
      </c>
    </row>
    <row r="247" spans="1:10" ht="30" hidden="1">
      <c r="A247" s="49">
        <v>1517340</v>
      </c>
      <c r="B247" s="49" t="s">
        <v>27</v>
      </c>
      <c r="C247" s="49" t="s">
        <v>134</v>
      </c>
      <c r="D247" s="87" t="s">
        <v>173</v>
      </c>
      <c r="E247" s="72"/>
      <c r="F247" s="72"/>
      <c r="G247" s="42" t="e">
        <f>+#REF!+H247</f>
        <v>#REF!</v>
      </c>
      <c r="H247" s="42"/>
      <c r="I247" s="128"/>
      <c r="J247" s="160" t="e">
        <f t="shared" si="6"/>
        <v>#REF!</v>
      </c>
    </row>
    <row r="248" spans="1:10" ht="45" hidden="1">
      <c r="A248" s="49">
        <v>1517350</v>
      </c>
      <c r="B248" s="49" t="s">
        <v>360</v>
      </c>
      <c r="C248" s="49" t="s">
        <v>389</v>
      </c>
      <c r="D248" s="87" t="s">
        <v>361</v>
      </c>
      <c r="E248" s="72"/>
      <c r="F248" s="72"/>
      <c r="G248" s="63" t="e">
        <f>+#REF!+H248</f>
        <v>#REF!</v>
      </c>
      <c r="H248" s="63"/>
      <c r="I248" s="128"/>
      <c r="J248" s="160" t="e">
        <f t="shared" si="6"/>
        <v>#REF!</v>
      </c>
    </row>
    <row r="249" spans="1:10" ht="45" hidden="1">
      <c r="A249" s="55">
        <v>1611120</v>
      </c>
      <c r="B249" s="55" t="s">
        <v>128</v>
      </c>
      <c r="C249" s="55" t="s">
        <v>440</v>
      </c>
      <c r="D249" s="83" t="s">
        <v>46</v>
      </c>
      <c r="E249" s="72"/>
      <c r="F249" s="72"/>
      <c r="G249" s="41" t="e">
        <f>+#REF!+H249</f>
        <v>#REF!</v>
      </c>
      <c r="H249" s="41"/>
      <c r="I249" s="128"/>
      <c r="J249" s="160" t="e">
        <f t="shared" si="6"/>
        <v>#REF!</v>
      </c>
    </row>
    <row r="250" spans="1:10" ht="58.9" hidden="1" customHeight="1">
      <c r="A250" s="55">
        <v>1614010</v>
      </c>
      <c r="B250" s="55" t="s">
        <v>47</v>
      </c>
      <c r="C250" s="55" t="s">
        <v>393</v>
      </c>
      <c r="D250" s="83" t="s">
        <v>48</v>
      </c>
      <c r="E250" s="72"/>
      <c r="F250" s="72"/>
      <c r="G250" s="39" t="e">
        <f>+#REF!+H250</f>
        <v>#REF!</v>
      </c>
      <c r="H250" s="39"/>
      <c r="I250" s="128"/>
      <c r="J250" s="160" t="e">
        <f t="shared" si="6"/>
        <v>#REF!</v>
      </c>
    </row>
    <row r="251" spans="1:10" ht="66.599999999999994" hidden="1" customHeight="1">
      <c r="A251" s="55">
        <v>1614020</v>
      </c>
      <c r="B251" s="55" t="s">
        <v>186</v>
      </c>
      <c r="C251" s="55" t="s">
        <v>152</v>
      </c>
      <c r="D251" s="83" t="s">
        <v>345</v>
      </c>
      <c r="E251" s="133"/>
      <c r="F251" s="133"/>
      <c r="G251" s="39" t="e">
        <f>+#REF!+H251</f>
        <v>#REF!</v>
      </c>
      <c r="H251" s="39"/>
      <c r="I251" s="128"/>
      <c r="J251" s="160" t="e">
        <f t="shared" si="6"/>
        <v>#REF!</v>
      </c>
    </row>
    <row r="252" spans="1:10" ht="42" hidden="1" customHeight="1">
      <c r="A252" s="59">
        <v>1614030</v>
      </c>
      <c r="B252" s="59" t="s">
        <v>187</v>
      </c>
      <c r="C252" s="59" t="s">
        <v>442</v>
      </c>
      <c r="D252" s="88" t="s">
        <v>86</v>
      </c>
      <c r="E252" s="151"/>
      <c r="F252" s="151"/>
      <c r="G252" s="126" t="e">
        <f>+#REF!+H252</f>
        <v>#REF!</v>
      </c>
      <c r="H252" s="126"/>
      <c r="I252" s="128"/>
      <c r="J252" s="160" t="e">
        <f t="shared" si="6"/>
        <v>#REF!</v>
      </c>
    </row>
    <row r="253" spans="1:10" ht="42" hidden="1" customHeight="1">
      <c r="A253" s="55">
        <v>1614040</v>
      </c>
      <c r="B253" s="55" t="s">
        <v>188</v>
      </c>
      <c r="C253" s="55" t="s">
        <v>153</v>
      </c>
      <c r="D253" s="83" t="s">
        <v>346</v>
      </c>
      <c r="E253" s="151"/>
      <c r="F253" s="151"/>
      <c r="G253" s="39" t="e">
        <f>+#REF!+H253</f>
        <v>#REF!</v>
      </c>
      <c r="H253" s="39"/>
      <c r="I253" s="128"/>
      <c r="J253" s="160" t="e">
        <f t="shared" si="6"/>
        <v>#REF!</v>
      </c>
    </row>
    <row r="254" spans="1:10" ht="66" hidden="1" customHeight="1">
      <c r="A254" s="59">
        <v>1614050</v>
      </c>
      <c r="B254" s="59" t="s">
        <v>347</v>
      </c>
      <c r="C254" s="59" t="s">
        <v>433</v>
      </c>
      <c r="D254" s="83" t="s">
        <v>348</v>
      </c>
      <c r="E254" s="151"/>
      <c r="F254" s="151"/>
      <c r="G254" s="41" t="e">
        <f>+#REF!+H254</f>
        <v>#REF!</v>
      </c>
      <c r="H254" s="41"/>
      <c r="I254" s="128"/>
      <c r="J254" s="160" t="e">
        <f t="shared" si="6"/>
        <v>#REF!</v>
      </c>
    </row>
    <row r="255" spans="1:10" ht="83.45" hidden="1" customHeight="1">
      <c r="A255" s="55">
        <v>1614070</v>
      </c>
      <c r="B255" s="55" t="s">
        <v>190</v>
      </c>
      <c r="C255" s="55" t="s">
        <v>289</v>
      </c>
      <c r="D255" s="83" t="s">
        <v>398</v>
      </c>
      <c r="E255" s="151"/>
      <c r="F255" s="151"/>
      <c r="G255" s="41" t="e">
        <f>+#REF!+H255</f>
        <v>#REF!</v>
      </c>
      <c r="H255" s="41"/>
      <c r="I255" s="128"/>
      <c r="J255" s="160" t="e">
        <f t="shared" si="6"/>
        <v>#REF!</v>
      </c>
    </row>
    <row r="256" spans="1:10" ht="50.45" hidden="1" customHeight="1">
      <c r="A256" s="55">
        <v>1614080</v>
      </c>
      <c r="B256" s="55" t="s">
        <v>191</v>
      </c>
      <c r="C256" s="55" t="s">
        <v>154</v>
      </c>
      <c r="D256" s="83" t="s">
        <v>350</v>
      </c>
      <c r="E256" s="151"/>
      <c r="F256" s="151"/>
      <c r="G256" s="41" t="e">
        <f>+#REF!+H256</f>
        <v>#REF!</v>
      </c>
      <c r="H256" s="41"/>
      <c r="I256" s="128"/>
      <c r="J256" s="160" t="e">
        <f t="shared" si="6"/>
        <v>#REF!</v>
      </c>
    </row>
    <row r="257" spans="1:10" ht="69" hidden="1" customHeight="1">
      <c r="A257" s="55"/>
      <c r="B257" s="55"/>
      <c r="C257" s="55"/>
      <c r="D257" s="83" t="s">
        <v>330</v>
      </c>
      <c r="E257" s="151"/>
      <c r="F257" s="151"/>
      <c r="G257" s="41" t="e">
        <f>+#REF!+H257</f>
        <v>#REF!</v>
      </c>
      <c r="H257" s="41"/>
      <c r="I257" s="128"/>
      <c r="J257" s="160" t="e">
        <f t="shared" si="6"/>
        <v>#REF!</v>
      </c>
    </row>
    <row r="258" spans="1:10" ht="68.45" hidden="1" customHeight="1">
      <c r="A258" s="55"/>
      <c r="B258" s="55"/>
      <c r="C258" s="55"/>
      <c r="D258" s="83" t="s">
        <v>223</v>
      </c>
      <c r="E258" s="151"/>
      <c r="F258" s="151"/>
      <c r="G258" s="41" t="e">
        <f>+#REF!+H258</f>
        <v>#REF!</v>
      </c>
      <c r="H258" s="41"/>
      <c r="I258" s="128"/>
      <c r="J258" s="160" t="e">
        <f t="shared" si="6"/>
        <v>#REF!</v>
      </c>
    </row>
    <row r="259" spans="1:10" ht="68.45" hidden="1" customHeight="1">
      <c r="A259" s="55">
        <v>1617300</v>
      </c>
      <c r="B259" s="49" t="s">
        <v>87</v>
      </c>
      <c r="C259" s="49" t="s">
        <v>132</v>
      </c>
      <c r="D259" s="93" t="s">
        <v>88</v>
      </c>
      <c r="E259" s="151"/>
      <c r="F259" s="151"/>
      <c r="G259" s="43" t="e">
        <f>+#REF!+H259</f>
        <v>#REF!</v>
      </c>
      <c r="H259" s="43"/>
      <c r="I259" s="128"/>
      <c r="J259" s="160" t="e">
        <f t="shared" si="6"/>
        <v>#REF!</v>
      </c>
    </row>
    <row r="260" spans="1:10" ht="66" hidden="1" customHeight="1">
      <c r="A260" s="55"/>
      <c r="B260" s="55"/>
      <c r="C260" s="55"/>
      <c r="D260" s="103" t="s">
        <v>171</v>
      </c>
      <c r="E260" s="151"/>
      <c r="F260" s="151"/>
      <c r="G260" s="41" t="e">
        <f>+#REF!+H260</f>
        <v>#REF!</v>
      </c>
      <c r="H260" s="41"/>
      <c r="I260" s="128"/>
      <c r="J260" s="160" t="e">
        <f t="shared" si="6"/>
        <v>#REF!</v>
      </c>
    </row>
    <row r="261" spans="1:10" ht="66" hidden="1" customHeight="1">
      <c r="A261" s="51">
        <v>1617690</v>
      </c>
      <c r="B261" s="51" t="s">
        <v>34</v>
      </c>
      <c r="C261" s="51" t="s">
        <v>290</v>
      </c>
      <c r="D261" s="93" t="s">
        <v>71</v>
      </c>
      <c r="E261" s="262"/>
      <c r="F261" s="262"/>
      <c r="G261" s="42" t="e">
        <f>+#REF!+H261</f>
        <v>#REF!</v>
      </c>
      <c r="H261" s="42"/>
      <c r="I261" s="128"/>
      <c r="J261" s="160" t="e">
        <f t="shared" si="6"/>
        <v>#REF!</v>
      </c>
    </row>
    <row r="262" spans="1:10" ht="30" hidden="1" customHeight="1">
      <c r="A262" s="59">
        <v>1618311</v>
      </c>
      <c r="B262" s="59" t="s">
        <v>356</v>
      </c>
      <c r="C262" s="59" t="s">
        <v>133</v>
      </c>
      <c r="D262" s="83" t="s">
        <v>357</v>
      </c>
      <c r="E262" s="262"/>
      <c r="F262" s="262"/>
      <c r="G262" s="41" t="e">
        <f>+#REF!+H262</f>
        <v>#REF!</v>
      </c>
      <c r="H262" s="41"/>
      <c r="I262" s="128"/>
      <c r="J262" s="160" t="e">
        <f t="shared" si="6"/>
        <v>#REF!</v>
      </c>
    </row>
    <row r="263" spans="1:10" ht="92.45" hidden="1" customHeight="1">
      <c r="A263" s="55">
        <v>1618340</v>
      </c>
      <c r="B263" s="49" t="s">
        <v>397</v>
      </c>
      <c r="C263" s="49" t="s">
        <v>93</v>
      </c>
      <c r="D263" s="93" t="s">
        <v>94</v>
      </c>
      <c r="E263" s="262"/>
      <c r="F263" s="262"/>
      <c r="G263" s="42" t="e">
        <f>+#REF!+H263</f>
        <v>#REF!</v>
      </c>
      <c r="H263" s="42"/>
      <c r="I263" s="128"/>
      <c r="J263" s="160" t="e">
        <f t="shared" ref="J263:J294" si="7">+G263</f>
        <v>#REF!</v>
      </c>
    </row>
    <row r="264" spans="1:10" ht="73.900000000000006" hidden="1" customHeight="1">
      <c r="A264" s="49">
        <v>1916012</v>
      </c>
      <c r="B264" s="49" t="s">
        <v>352</v>
      </c>
      <c r="C264" s="49" t="s">
        <v>351</v>
      </c>
      <c r="D264" s="87" t="s">
        <v>353</v>
      </c>
      <c r="E264" s="151"/>
      <c r="F264" s="151"/>
      <c r="G264" s="63" t="e">
        <f>+#REF!+H264</f>
        <v>#REF!</v>
      </c>
      <c r="H264" s="63"/>
      <c r="I264" s="128"/>
      <c r="J264" s="160" t="e">
        <f t="shared" si="7"/>
        <v>#REF!</v>
      </c>
    </row>
    <row r="265" spans="1:10" ht="54.6" hidden="1" customHeight="1">
      <c r="A265" s="55">
        <v>1916040</v>
      </c>
      <c r="B265" s="55" t="s">
        <v>355</v>
      </c>
      <c r="C265" s="55" t="s">
        <v>354</v>
      </c>
      <c r="D265" s="78" t="s">
        <v>234</v>
      </c>
      <c r="E265" s="151"/>
      <c r="F265" s="151"/>
      <c r="G265" s="41" t="e">
        <f>+#REF!+H265</f>
        <v>#REF!</v>
      </c>
      <c r="H265" s="41"/>
      <c r="I265" s="128"/>
      <c r="J265" s="160" t="e">
        <f t="shared" si="7"/>
        <v>#REF!</v>
      </c>
    </row>
    <row r="266" spans="1:10" ht="45.6" hidden="1" customHeight="1">
      <c r="A266" s="55">
        <v>1917300</v>
      </c>
      <c r="B266" s="55" t="s">
        <v>87</v>
      </c>
      <c r="C266" s="55" t="s">
        <v>132</v>
      </c>
      <c r="D266" s="77" t="s">
        <v>88</v>
      </c>
      <c r="E266" s="151"/>
      <c r="F266" s="151"/>
      <c r="G266" s="41" t="e">
        <f>+#REF!+H266</f>
        <v>#REF!</v>
      </c>
      <c r="H266" s="41"/>
      <c r="I266" s="128"/>
      <c r="J266" s="160" t="e">
        <f t="shared" si="7"/>
        <v>#REF!</v>
      </c>
    </row>
    <row r="267" spans="1:10" ht="50.45" hidden="1" customHeight="1">
      <c r="A267" s="59">
        <v>1917440</v>
      </c>
      <c r="B267" s="59" t="s">
        <v>373</v>
      </c>
      <c r="C267" s="59" t="s">
        <v>138</v>
      </c>
      <c r="D267" s="77" t="s">
        <v>448</v>
      </c>
      <c r="E267" s="151"/>
      <c r="F267" s="151"/>
      <c r="G267" s="41" t="e">
        <f>+#REF!+H267</f>
        <v>#REF!</v>
      </c>
      <c r="H267" s="41"/>
      <c r="I267" s="128"/>
      <c r="J267" s="160" t="e">
        <f t="shared" si="7"/>
        <v>#REF!</v>
      </c>
    </row>
    <row r="268" spans="1:10" ht="19.899999999999999" hidden="1" customHeight="1">
      <c r="A268" s="49"/>
      <c r="B268" s="55"/>
      <c r="C268" s="55"/>
      <c r="D268" s="91" t="s">
        <v>310</v>
      </c>
      <c r="E268" s="151"/>
      <c r="F268" s="151"/>
      <c r="G268" s="41" t="e">
        <f>+#REF!+H268</f>
        <v>#REF!</v>
      </c>
      <c r="H268" s="41"/>
      <c r="I268" s="128"/>
      <c r="J268" s="160" t="e">
        <f t="shared" si="7"/>
        <v>#REF!</v>
      </c>
    </row>
    <row r="269" spans="1:10" ht="90" hidden="1">
      <c r="A269" s="53"/>
      <c r="B269" s="55"/>
      <c r="C269" s="55"/>
      <c r="D269" s="119" t="s">
        <v>311</v>
      </c>
      <c r="E269" s="151"/>
      <c r="F269" s="151"/>
      <c r="G269" s="41" t="e">
        <f>+#REF!+H269</f>
        <v>#REF!</v>
      </c>
      <c r="H269" s="41"/>
      <c r="I269" s="128"/>
      <c r="J269" s="160" t="e">
        <f t="shared" si="7"/>
        <v>#REF!</v>
      </c>
    </row>
    <row r="270" spans="1:10" ht="30" hidden="1">
      <c r="A270" s="53"/>
      <c r="B270" s="55"/>
      <c r="C270" s="55"/>
      <c r="D270" s="91" t="s">
        <v>312</v>
      </c>
      <c r="E270" s="151"/>
      <c r="F270" s="151"/>
      <c r="G270" s="41" t="e">
        <f>+#REF!+H270</f>
        <v>#REF!</v>
      </c>
      <c r="H270" s="41"/>
      <c r="I270" s="128"/>
      <c r="J270" s="160" t="e">
        <f t="shared" si="7"/>
        <v>#REF!</v>
      </c>
    </row>
    <row r="271" spans="1:10" ht="15.75" hidden="1">
      <c r="A271" s="53"/>
      <c r="B271" s="53"/>
      <c r="C271" s="53"/>
      <c r="D271" s="83" t="s">
        <v>218</v>
      </c>
      <c r="E271" s="151"/>
      <c r="F271" s="151"/>
      <c r="G271" s="41" t="e">
        <f>+#REF!+H271</f>
        <v>#REF!</v>
      </c>
      <c r="H271" s="41"/>
      <c r="I271" s="128"/>
      <c r="J271" s="160" t="e">
        <f t="shared" si="7"/>
        <v>#REF!</v>
      </c>
    </row>
    <row r="272" spans="1:10" ht="45" hidden="1">
      <c r="A272" s="53"/>
      <c r="B272" s="53"/>
      <c r="C272" s="53"/>
      <c r="D272" s="77" t="s">
        <v>30</v>
      </c>
      <c r="E272" s="151"/>
      <c r="F272" s="151"/>
      <c r="G272" s="47" t="e">
        <f>+#REF!+H272</f>
        <v>#REF!</v>
      </c>
      <c r="H272" s="47"/>
      <c r="I272" s="128"/>
      <c r="J272" s="160" t="e">
        <f t="shared" si="7"/>
        <v>#REF!</v>
      </c>
    </row>
    <row r="273" spans="1:10" ht="60" hidden="1">
      <c r="A273" s="53"/>
      <c r="B273" s="53"/>
      <c r="C273" s="53"/>
      <c r="D273" s="77" t="s">
        <v>235</v>
      </c>
      <c r="E273" s="72"/>
      <c r="F273" s="72"/>
      <c r="G273" s="47" t="e">
        <f>+#REF!+H273</f>
        <v>#REF!</v>
      </c>
      <c r="H273" s="47"/>
      <c r="I273" s="128"/>
      <c r="J273" s="160" t="e">
        <f t="shared" si="7"/>
        <v>#REF!</v>
      </c>
    </row>
    <row r="274" spans="1:10" ht="60" hidden="1">
      <c r="A274" s="55" t="s">
        <v>110</v>
      </c>
      <c r="B274" s="53" t="s">
        <v>111</v>
      </c>
      <c r="C274" s="59" t="s">
        <v>138</v>
      </c>
      <c r="D274" s="77" t="s">
        <v>390</v>
      </c>
      <c r="E274" s="72"/>
      <c r="F274" s="72"/>
      <c r="G274" s="64" t="e">
        <f>+#REF!+H274</f>
        <v>#REF!</v>
      </c>
      <c r="H274" s="64"/>
      <c r="I274" s="128"/>
      <c r="J274" s="160" t="e">
        <f t="shared" si="7"/>
        <v>#REF!</v>
      </c>
    </row>
    <row r="275" spans="1:10" ht="75" hidden="1">
      <c r="A275" s="55">
        <v>1917464</v>
      </c>
      <c r="B275" s="55" t="s">
        <v>374</v>
      </c>
      <c r="C275" s="55" t="s">
        <v>184</v>
      </c>
      <c r="D275" s="77" t="s">
        <v>205</v>
      </c>
      <c r="E275" s="72"/>
      <c r="F275" s="72"/>
      <c r="G275" s="47" t="e">
        <f>+#REF!+H275</f>
        <v>#REF!</v>
      </c>
      <c r="H275" s="47"/>
      <c r="I275" s="128"/>
      <c r="J275" s="160" t="e">
        <f t="shared" si="7"/>
        <v>#REF!</v>
      </c>
    </row>
    <row r="276" spans="1:10" ht="15.75" hidden="1">
      <c r="A276" s="49">
        <v>1917640</v>
      </c>
      <c r="B276" s="49" t="s">
        <v>95</v>
      </c>
      <c r="C276" s="49" t="s">
        <v>432</v>
      </c>
      <c r="D276" s="99" t="s">
        <v>375</v>
      </c>
      <c r="E276" s="72"/>
      <c r="F276" s="72"/>
      <c r="G276" s="63" t="e">
        <f>+#REF!+H276</f>
        <v>#REF!</v>
      </c>
      <c r="H276" s="63"/>
      <c r="I276" s="128"/>
      <c r="J276" s="160" t="e">
        <f t="shared" si="7"/>
        <v>#REF!</v>
      </c>
    </row>
    <row r="277" spans="1:10" ht="15.75" hidden="1">
      <c r="A277" s="49">
        <v>1917690</v>
      </c>
      <c r="B277" s="49" t="s">
        <v>34</v>
      </c>
      <c r="C277" s="49" t="s">
        <v>290</v>
      </c>
      <c r="D277" s="93" t="s">
        <v>71</v>
      </c>
      <c r="E277" s="72"/>
      <c r="F277" s="72"/>
      <c r="G277" s="42" t="e">
        <f>+#REF!+H277</f>
        <v>#REF!</v>
      </c>
      <c r="H277" s="42"/>
      <c r="I277" s="128"/>
      <c r="J277" s="160" t="e">
        <f t="shared" si="7"/>
        <v>#REF!</v>
      </c>
    </row>
    <row r="278" spans="1:10" ht="86.45" hidden="1" customHeight="1">
      <c r="A278" s="55">
        <v>1919800</v>
      </c>
      <c r="B278" s="55" t="s">
        <v>43</v>
      </c>
      <c r="C278" s="55" t="s">
        <v>325</v>
      </c>
      <c r="D278" s="79" t="s">
        <v>412</v>
      </c>
      <c r="E278" s="72" t="s">
        <v>103</v>
      </c>
      <c r="F278" s="72"/>
      <c r="G278" s="64" t="e">
        <f>+#REF!+H278</f>
        <v>#REF!</v>
      </c>
      <c r="H278" s="64"/>
      <c r="I278" s="128"/>
      <c r="J278" s="160" t="e">
        <f t="shared" si="7"/>
        <v>#REF!</v>
      </c>
    </row>
    <row r="279" spans="1:10" ht="15.75" hidden="1">
      <c r="A279" s="55"/>
      <c r="B279" s="55"/>
      <c r="C279" s="55"/>
      <c r="D279" s="83" t="s">
        <v>218</v>
      </c>
      <c r="E279" s="72"/>
      <c r="F279" s="72"/>
      <c r="G279" s="41" t="e">
        <f>+#REF!+H279</f>
        <v>#REF!</v>
      </c>
      <c r="H279" s="41"/>
      <c r="I279" s="128"/>
      <c r="J279" s="160" t="e">
        <f t="shared" si="7"/>
        <v>#REF!</v>
      </c>
    </row>
    <row r="280" spans="1:10" ht="30" hidden="1">
      <c r="A280" s="55"/>
      <c r="B280" s="55"/>
      <c r="C280" s="55"/>
      <c r="D280" s="83" t="s">
        <v>28</v>
      </c>
      <c r="E280" s="72"/>
      <c r="F280" s="72"/>
      <c r="G280" s="41" t="e">
        <f>+#REF!+H280</f>
        <v>#REF!</v>
      </c>
      <c r="H280" s="41"/>
      <c r="I280" s="128"/>
      <c r="J280" s="160" t="e">
        <f t="shared" si="7"/>
        <v>#REF!</v>
      </c>
    </row>
    <row r="281" spans="1:10" ht="15.75" hidden="1">
      <c r="A281" s="59">
        <v>2313230</v>
      </c>
      <c r="B281" s="59" t="s">
        <v>226</v>
      </c>
      <c r="C281" s="59" t="s">
        <v>287</v>
      </c>
      <c r="D281" s="83" t="s">
        <v>377</v>
      </c>
      <c r="E281" s="72"/>
      <c r="F281" s="72"/>
      <c r="G281" s="41" t="e">
        <f>+#REF!+H281</f>
        <v>#REF!</v>
      </c>
      <c r="H281" s="41"/>
      <c r="I281" s="128"/>
      <c r="J281" s="160" t="e">
        <f t="shared" si="7"/>
        <v>#REF!</v>
      </c>
    </row>
    <row r="282" spans="1:10" ht="30" hidden="1" customHeight="1">
      <c r="A282" s="56"/>
      <c r="B282" s="55"/>
      <c r="C282" s="55"/>
      <c r="D282" s="83" t="s">
        <v>109</v>
      </c>
      <c r="E282" s="263"/>
      <c r="F282" s="263"/>
      <c r="G282" s="41" t="e">
        <f>+#REF!+H282</f>
        <v>#REF!</v>
      </c>
      <c r="H282" s="41"/>
      <c r="I282" s="128"/>
      <c r="J282" s="160" t="e">
        <f t="shared" si="7"/>
        <v>#REF!</v>
      </c>
    </row>
    <row r="283" spans="1:10" ht="60" hidden="1" customHeight="1">
      <c r="A283" s="55">
        <v>2317700</v>
      </c>
      <c r="B283" s="55" t="s">
        <v>151</v>
      </c>
      <c r="C283" s="55" t="s">
        <v>72</v>
      </c>
      <c r="D283" s="83" t="s">
        <v>73</v>
      </c>
      <c r="E283" s="263"/>
      <c r="F283" s="263"/>
      <c r="G283" s="41" t="e">
        <f>+#REF!+H283</f>
        <v>#REF!</v>
      </c>
      <c r="H283" s="41"/>
      <c r="I283" s="128"/>
      <c r="J283" s="160" t="e">
        <f t="shared" si="7"/>
        <v>#REF!</v>
      </c>
    </row>
    <row r="284" spans="1:10" ht="45" hidden="1">
      <c r="A284" s="56"/>
      <c r="B284" s="56"/>
      <c r="C284" s="56"/>
      <c r="D284" s="83" t="s">
        <v>225</v>
      </c>
      <c r="E284" s="72"/>
      <c r="F284" s="72"/>
      <c r="G284" s="41" t="e">
        <f>+#REF!+H284</f>
        <v>#REF!</v>
      </c>
      <c r="H284" s="41"/>
      <c r="I284" s="128"/>
      <c r="J284" s="160" t="e">
        <f t="shared" si="7"/>
        <v>#REF!</v>
      </c>
    </row>
    <row r="285" spans="1:10" ht="30" hidden="1">
      <c r="A285" s="56"/>
      <c r="B285" s="56"/>
      <c r="C285" s="56"/>
      <c r="D285" s="83" t="s">
        <v>108</v>
      </c>
      <c r="E285" s="72"/>
      <c r="F285" s="72"/>
      <c r="G285" s="41" t="e">
        <f>+#REF!+H285</f>
        <v>#REF!</v>
      </c>
      <c r="H285" s="41"/>
      <c r="I285" s="128"/>
      <c r="J285" s="160" t="e">
        <f t="shared" si="7"/>
        <v>#REF!</v>
      </c>
    </row>
    <row r="286" spans="1:10" ht="30" hidden="1">
      <c r="A286" s="51">
        <v>2417120</v>
      </c>
      <c r="B286" s="51" t="s">
        <v>367</v>
      </c>
      <c r="C286" s="51" t="s">
        <v>155</v>
      </c>
      <c r="D286" s="104" t="s">
        <v>368</v>
      </c>
      <c r="E286" s="72"/>
      <c r="F286" s="72"/>
      <c r="G286" s="39" t="e">
        <f>+#REF!+H286</f>
        <v>#REF!</v>
      </c>
      <c r="H286" s="39"/>
      <c r="I286" s="128"/>
      <c r="J286" s="160" t="e">
        <f t="shared" si="7"/>
        <v>#REF!</v>
      </c>
    </row>
    <row r="287" spans="1:10" ht="40.5" hidden="1">
      <c r="A287" s="56"/>
      <c r="B287" s="58"/>
      <c r="C287" s="58"/>
      <c r="D287" s="85" t="s">
        <v>300</v>
      </c>
      <c r="E287" s="72"/>
      <c r="F287" s="72"/>
      <c r="G287" s="47" t="e">
        <f>+#REF!+H287</f>
        <v>#REF!</v>
      </c>
      <c r="H287" s="47"/>
      <c r="I287" s="128"/>
      <c r="J287" s="160" t="e">
        <f t="shared" si="7"/>
        <v>#REF!</v>
      </c>
    </row>
    <row r="288" spans="1:10" ht="30" hidden="1">
      <c r="A288" s="51">
        <v>2417150</v>
      </c>
      <c r="B288" s="55" t="s">
        <v>363</v>
      </c>
      <c r="C288" s="55" t="s">
        <v>362</v>
      </c>
      <c r="D288" s="91" t="s">
        <v>364</v>
      </c>
      <c r="E288" s="72"/>
      <c r="F288" s="72"/>
      <c r="G288" s="82" t="e">
        <f>+#REF!+H288</f>
        <v>#REF!</v>
      </c>
      <c r="H288" s="82"/>
      <c r="I288" s="128"/>
      <c r="J288" s="160" t="e">
        <f t="shared" si="7"/>
        <v>#REF!</v>
      </c>
    </row>
    <row r="289" spans="1:10" ht="15.75" hidden="1">
      <c r="A289" s="51">
        <v>2417300</v>
      </c>
      <c r="B289" s="51" t="s">
        <v>87</v>
      </c>
      <c r="C289" s="51" t="s">
        <v>132</v>
      </c>
      <c r="D289" s="102" t="s">
        <v>88</v>
      </c>
      <c r="E289" s="72"/>
      <c r="F289" s="72"/>
      <c r="G289" s="47" t="e">
        <f>+#REF!+H289</f>
        <v>#REF!</v>
      </c>
      <c r="H289" s="47"/>
      <c r="I289" s="128"/>
      <c r="J289" s="160" t="e">
        <f t="shared" si="7"/>
        <v>#REF!</v>
      </c>
    </row>
    <row r="290" spans="1:10" ht="30" hidden="1">
      <c r="A290" s="49">
        <v>2417380</v>
      </c>
      <c r="B290" s="49" t="s">
        <v>370</v>
      </c>
      <c r="C290" s="49" t="s">
        <v>369</v>
      </c>
      <c r="D290" s="87" t="s">
        <v>371</v>
      </c>
      <c r="E290" s="72"/>
      <c r="F290" s="72"/>
      <c r="G290" s="63" t="e">
        <f>+#REF!+H290</f>
        <v>#REF!</v>
      </c>
      <c r="H290" s="63"/>
      <c r="I290" s="128"/>
      <c r="J290" s="160" t="e">
        <f t="shared" si="7"/>
        <v>#REF!</v>
      </c>
    </row>
    <row r="291" spans="1:10" ht="30" hidden="1">
      <c r="A291" s="73">
        <v>2417670</v>
      </c>
      <c r="B291" s="78">
        <v>7670</v>
      </c>
      <c r="C291" s="73" t="s">
        <v>32</v>
      </c>
      <c r="D291" s="77" t="s">
        <v>23</v>
      </c>
      <c r="E291" s="72"/>
      <c r="F291" s="72"/>
      <c r="G291" s="63" t="e">
        <f>+#REF!+H291</f>
        <v>#REF!</v>
      </c>
      <c r="H291" s="63"/>
      <c r="I291" s="128"/>
      <c r="J291" s="160" t="e">
        <f t="shared" si="7"/>
        <v>#REF!</v>
      </c>
    </row>
    <row r="292" spans="1:10" ht="15.75" hidden="1">
      <c r="A292" s="56">
        <v>2419770</v>
      </c>
      <c r="B292" s="49" t="s">
        <v>74</v>
      </c>
      <c r="C292" s="49" t="s">
        <v>131</v>
      </c>
      <c r="D292" s="91" t="s">
        <v>75</v>
      </c>
      <c r="E292" s="72"/>
      <c r="F292" s="72"/>
      <c r="G292" s="42" t="e">
        <f>+#REF!+H292</f>
        <v>#REF!</v>
      </c>
      <c r="H292" s="42"/>
      <c r="I292" s="128"/>
      <c r="J292" s="160" t="e">
        <f t="shared" si="7"/>
        <v>#REF!</v>
      </c>
    </row>
    <row r="293" spans="1:10" ht="30" hidden="1">
      <c r="A293" s="51">
        <v>2419800</v>
      </c>
      <c r="B293" s="49" t="s">
        <v>43</v>
      </c>
      <c r="C293" s="49" t="s">
        <v>325</v>
      </c>
      <c r="D293" s="104" t="s">
        <v>214</v>
      </c>
      <c r="E293" s="72"/>
      <c r="F293" s="72"/>
      <c r="G293" s="42" t="e">
        <f>+#REF!+H293</f>
        <v>#REF!</v>
      </c>
      <c r="H293" s="42"/>
      <c r="I293" s="128"/>
      <c r="J293" s="160" t="e">
        <f t="shared" si="7"/>
        <v>#REF!</v>
      </c>
    </row>
    <row r="294" spans="1:10" ht="15.75" hidden="1">
      <c r="A294" s="55">
        <v>2519770</v>
      </c>
      <c r="B294" s="55" t="s">
        <v>74</v>
      </c>
      <c r="C294" s="55" t="s">
        <v>131</v>
      </c>
      <c r="D294" s="83" t="s">
        <v>75</v>
      </c>
      <c r="E294" s="72"/>
      <c r="F294" s="72"/>
      <c r="G294" s="41" t="e">
        <f>+#REF!+H294</f>
        <v>#REF!</v>
      </c>
      <c r="H294" s="41"/>
      <c r="I294" s="128"/>
      <c r="J294" s="160" t="e">
        <f t="shared" si="7"/>
        <v>#REF!</v>
      </c>
    </row>
    <row r="295" spans="1:10" ht="15.75" hidden="1">
      <c r="A295" s="56"/>
      <c r="B295" s="56"/>
      <c r="C295" s="56"/>
      <c r="D295" s="89"/>
      <c r="E295" s="72"/>
      <c r="F295" s="72"/>
      <c r="G295" s="63" t="e">
        <f>+#REF!+H295</f>
        <v>#REF!</v>
      </c>
      <c r="H295" s="63"/>
      <c r="I295" s="128"/>
      <c r="J295" s="160" t="e">
        <f t="shared" ref="J295:J326" si="8">+G295</f>
        <v>#REF!</v>
      </c>
    </row>
    <row r="296" spans="1:10" ht="48" hidden="1">
      <c r="A296" s="56"/>
      <c r="B296" s="56"/>
      <c r="C296" s="56"/>
      <c r="D296" s="84" t="s">
        <v>453</v>
      </c>
      <c r="E296" s="72"/>
      <c r="F296" s="72"/>
      <c r="G296" s="63" t="e">
        <f>+#REF!+H296</f>
        <v>#REF!</v>
      </c>
      <c r="H296" s="63"/>
      <c r="I296" s="128"/>
      <c r="J296" s="160" t="e">
        <f t="shared" si="8"/>
        <v>#REF!</v>
      </c>
    </row>
    <row r="297" spans="1:10" ht="53.45" hidden="1" customHeight="1">
      <c r="A297" s="51" t="s">
        <v>297</v>
      </c>
      <c r="B297" s="51" t="s">
        <v>397</v>
      </c>
      <c r="C297" s="51" t="s">
        <v>298</v>
      </c>
      <c r="D297" s="46" t="s">
        <v>94</v>
      </c>
      <c r="E297" s="161"/>
      <c r="F297" s="142"/>
      <c r="G297" s="114" t="e">
        <f>+#REF!+H297</f>
        <v>#REF!</v>
      </c>
      <c r="H297" s="114"/>
      <c r="I297" s="128"/>
      <c r="J297" s="160" t="e">
        <f t="shared" si="8"/>
        <v>#REF!</v>
      </c>
    </row>
    <row r="298" spans="1:10" ht="15.6" hidden="1" customHeight="1">
      <c r="A298" s="59">
        <v>2712700</v>
      </c>
      <c r="B298" s="59" t="s">
        <v>87</v>
      </c>
      <c r="C298" s="59" t="s">
        <v>132</v>
      </c>
      <c r="D298" s="83" t="s">
        <v>88</v>
      </c>
      <c r="E298" s="72"/>
      <c r="F298" s="72"/>
      <c r="G298" s="40" t="e">
        <f>+#REF!+H298</f>
        <v>#REF!</v>
      </c>
      <c r="H298" s="40"/>
      <c r="I298" s="128"/>
      <c r="J298" s="160" t="e">
        <f t="shared" si="8"/>
        <v>#REF!</v>
      </c>
    </row>
    <row r="299" spans="1:10" ht="96.6" hidden="1" customHeight="1">
      <c r="A299" s="71">
        <v>2717110</v>
      </c>
      <c r="B299" s="71" t="s">
        <v>365</v>
      </c>
      <c r="C299" s="116" t="s">
        <v>135</v>
      </c>
      <c r="D299" s="46" t="s">
        <v>366</v>
      </c>
      <c r="E299" s="72"/>
      <c r="F299" s="72"/>
      <c r="G299" s="41" t="e">
        <f>+#REF!+H299</f>
        <v>#REF!</v>
      </c>
      <c r="H299" s="41">
        <f t="shared" ref="H299:I300" si="9">500000-500000</f>
        <v>0</v>
      </c>
      <c r="I299" s="128">
        <f t="shared" si="9"/>
        <v>0</v>
      </c>
      <c r="J299" s="160" t="e">
        <f t="shared" si="8"/>
        <v>#REF!</v>
      </c>
    </row>
    <row r="300" spans="1:10" ht="15.6" hidden="1" customHeight="1">
      <c r="A300" s="55">
        <v>2717610</v>
      </c>
      <c r="B300" s="55" t="s">
        <v>209</v>
      </c>
      <c r="C300" s="55" t="s">
        <v>290</v>
      </c>
      <c r="D300" s="83" t="s">
        <v>376</v>
      </c>
      <c r="E300" s="152"/>
      <c r="F300" s="152"/>
      <c r="G300" s="41" t="e">
        <f>+#REF!+H300</f>
        <v>#REF!</v>
      </c>
      <c r="H300" s="41">
        <f t="shared" si="9"/>
        <v>0</v>
      </c>
      <c r="I300" s="128">
        <f t="shared" si="9"/>
        <v>0</v>
      </c>
      <c r="J300" s="160" t="e">
        <f t="shared" si="8"/>
        <v>#REF!</v>
      </c>
    </row>
    <row r="301" spans="1:10" ht="15.6" hidden="1" customHeight="1">
      <c r="A301" s="55">
        <v>2717640</v>
      </c>
      <c r="B301" s="55" t="s">
        <v>95</v>
      </c>
      <c r="C301" s="55" t="s">
        <v>432</v>
      </c>
      <c r="D301" s="78" t="s">
        <v>375</v>
      </c>
      <c r="E301" s="152"/>
      <c r="F301" s="152"/>
      <c r="G301" s="41" t="e">
        <f>+#REF!+H301</f>
        <v>#REF!</v>
      </c>
      <c r="H301" s="41"/>
      <c r="I301" s="128"/>
      <c r="J301" s="160" t="e">
        <f t="shared" si="8"/>
        <v>#REF!</v>
      </c>
    </row>
    <row r="302" spans="1:10" ht="54" hidden="1" customHeight="1">
      <c r="A302" s="51">
        <v>2717670</v>
      </c>
      <c r="B302" s="55" t="s">
        <v>33</v>
      </c>
      <c r="C302" s="55" t="s">
        <v>32</v>
      </c>
      <c r="D302" s="97" t="s">
        <v>23</v>
      </c>
      <c r="E302" s="140"/>
      <c r="F302" s="140"/>
      <c r="G302" s="41" t="e">
        <f>+#REF!+H302</f>
        <v>#REF!</v>
      </c>
      <c r="H302" s="41"/>
      <c r="I302" s="128"/>
      <c r="J302" s="160" t="e">
        <f t="shared" si="8"/>
        <v>#REF!</v>
      </c>
    </row>
    <row r="303" spans="1:10" ht="39.6" hidden="1" customHeight="1">
      <c r="A303" s="56"/>
      <c r="B303" s="55"/>
      <c r="C303" s="55"/>
      <c r="D303" s="106" t="s">
        <v>100</v>
      </c>
      <c r="E303" s="72"/>
      <c r="F303" s="72"/>
      <c r="G303" s="41" t="e">
        <f>+#REF!+H303</f>
        <v>#REF!</v>
      </c>
      <c r="H303" s="41"/>
      <c r="I303" s="128"/>
      <c r="J303" s="160" t="e">
        <f t="shared" si="8"/>
        <v>#REF!</v>
      </c>
    </row>
    <row r="304" spans="1:10" ht="61.15" hidden="1" customHeight="1">
      <c r="A304" s="59" t="s">
        <v>194</v>
      </c>
      <c r="B304" s="59" t="s">
        <v>118</v>
      </c>
      <c r="C304" s="59" t="s">
        <v>193</v>
      </c>
      <c r="D304" s="88" t="s">
        <v>115</v>
      </c>
      <c r="E304" s="72" t="s">
        <v>337</v>
      </c>
      <c r="F304" s="72"/>
      <c r="G304" s="70" t="e">
        <f>+#REF!+H304</f>
        <v>#REF!</v>
      </c>
      <c r="H304" s="70"/>
      <c r="I304" s="128"/>
      <c r="J304" s="160" t="e">
        <f t="shared" si="8"/>
        <v>#REF!</v>
      </c>
    </row>
    <row r="305" spans="1:10" ht="54" hidden="1" customHeight="1">
      <c r="A305" s="56"/>
      <c r="B305" s="56"/>
      <c r="C305" s="56"/>
      <c r="D305" s="84" t="s">
        <v>204</v>
      </c>
      <c r="E305" s="72"/>
      <c r="F305" s="72"/>
      <c r="G305" s="63" t="e">
        <f>+#REF!+H305</f>
        <v>#REF!</v>
      </c>
      <c r="H305" s="63"/>
      <c r="I305" s="128"/>
      <c r="J305" s="160" t="e">
        <f t="shared" si="8"/>
        <v>#REF!</v>
      </c>
    </row>
    <row r="306" spans="1:10" ht="24" hidden="1">
      <c r="A306" s="56"/>
      <c r="B306" s="56"/>
      <c r="C306" s="56"/>
      <c r="D306" s="84" t="s">
        <v>444</v>
      </c>
      <c r="E306" s="72"/>
      <c r="F306" s="72"/>
      <c r="G306" s="63" t="e">
        <f>+#REF!+H306</f>
        <v>#REF!</v>
      </c>
      <c r="H306" s="63"/>
      <c r="I306" s="128"/>
      <c r="J306" s="160" t="e">
        <f t="shared" si="8"/>
        <v>#REF!</v>
      </c>
    </row>
    <row r="307" spans="1:10" ht="15.75" hidden="1">
      <c r="A307" s="55">
        <v>2718312</v>
      </c>
      <c r="B307" s="55" t="s">
        <v>372</v>
      </c>
      <c r="C307" s="55" t="s">
        <v>137</v>
      </c>
      <c r="D307" s="68" t="s">
        <v>304</v>
      </c>
      <c r="E307" s="72"/>
      <c r="F307" s="72"/>
      <c r="G307" s="41" t="e">
        <f>+#REF!+H307</f>
        <v>#REF!</v>
      </c>
      <c r="H307" s="41"/>
      <c r="I307" s="128"/>
      <c r="J307" s="160" t="e">
        <f t="shared" si="8"/>
        <v>#REF!</v>
      </c>
    </row>
    <row r="308" spans="1:10" ht="27" hidden="1">
      <c r="A308" s="51">
        <v>2718313</v>
      </c>
      <c r="B308" s="49" t="s">
        <v>208</v>
      </c>
      <c r="C308" s="49" t="s">
        <v>206</v>
      </c>
      <c r="D308" s="107" t="s">
        <v>196</v>
      </c>
      <c r="E308" s="72"/>
      <c r="F308" s="72"/>
      <c r="G308" s="47" t="e">
        <f>+#REF!+H308</f>
        <v>#REF!</v>
      </c>
      <c r="H308" s="47"/>
      <c r="I308" s="128"/>
      <c r="J308" s="160" t="e">
        <f t="shared" si="8"/>
        <v>#REF!</v>
      </c>
    </row>
    <row r="309" spans="1:10" ht="36.6" hidden="1" customHeight="1">
      <c r="A309" s="55">
        <v>2718320</v>
      </c>
      <c r="B309" s="55" t="s">
        <v>395</v>
      </c>
      <c r="C309" s="55" t="s">
        <v>136</v>
      </c>
      <c r="D309" s="77" t="s">
        <v>261</v>
      </c>
      <c r="E309" s="72"/>
      <c r="F309" s="72"/>
      <c r="G309" s="41" t="e">
        <f>+#REF!+H309</f>
        <v>#REF!</v>
      </c>
      <c r="H309" s="41"/>
      <c r="I309" s="128"/>
      <c r="J309" s="160" t="e">
        <f t="shared" si="8"/>
        <v>#REF!</v>
      </c>
    </row>
    <row r="310" spans="1:10" ht="30" hidden="1">
      <c r="A310" s="49">
        <v>2718330</v>
      </c>
      <c r="B310" s="49" t="s">
        <v>396</v>
      </c>
      <c r="C310" s="49" t="s">
        <v>210</v>
      </c>
      <c r="D310" s="108" t="s">
        <v>211</v>
      </c>
      <c r="E310" s="72"/>
      <c r="F310" s="72"/>
      <c r="G310" s="47" t="e">
        <f>+#REF!+H310</f>
        <v>#REF!</v>
      </c>
      <c r="H310" s="47"/>
      <c r="I310" s="128"/>
      <c r="J310" s="160" t="e">
        <f t="shared" si="8"/>
        <v>#REF!</v>
      </c>
    </row>
    <row r="311" spans="1:10" ht="30" hidden="1">
      <c r="A311" s="51">
        <v>2718340</v>
      </c>
      <c r="B311" s="49" t="s">
        <v>397</v>
      </c>
      <c r="C311" s="49" t="s">
        <v>212</v>
      </c>
      <c r="D311" s="108" t="s">
        <v>94</v>
      </c>
      <c r="E311" s="72"/>
      <c r="F311" s="72"/>
      <c r="G311" s="42" t="e">
        <f>+#REF!+H311</f>
        <v>#REF!</v>
      </c>
      <c r="H311" s="42"/>
      <c r="I311" s="128"/>
      <c r="J311" s="160" t="e">
        <f t="shared" si="8"/>
        <v>#REF!</v>
      </c>
    </row>
    <row r="312" spans="1:10" ht="45" hidden="1">
      <c r="A312" s="55">
        <v>2719720</v>
      </c>
      <c r="B312" s="55" t="s">
        <v>332</v>
      </c>
      <c r="C312" s="55" t="s">
        <v>185</v>
      </c>
      <c r="D312" s="68" t="s">
        <v>458</v>
      </c>
      <c r="E312" s="72"/>
      <c r="F312" s="72"/>
      <c r="G312" s="42" t="e">
        <f>+#REF!+H312</f>
        <v>#REF!</v>
      </c>
      <c r="H312" s="42"/>
      <c r="I312" s="128"/>
      <c r="J312" s="160" t="e">
        <f t="shared" si="8"/>
        <v>#REF!</v>
      </c>
    </row>
    <row r="313" spans="1:10" ht="15.75" hidden="1">
      <c r="A313" s="55">
        <v>2719770</v>
      </c>
      <c r="B313" s="55" t="s">
        <v>74</v>
      </c>
      <c r="C313" s="55" t="s">
        <v>131</v>
      </c>
      <c r="D313" s="68" t="s">
        <v>75</v>
      </c>
      <c r="E313" s="72"/>
      <c r="F313" s="72"/>
      <c r="G313" s="41" t="e">
        <f>+#REF!+H313</f>
        <v>#REF!</v>
      </c>
      <c r="H313" s="41"/>
      <c r="I313" s="128"/>
      <c r="J313" s="160" t="e">
        <f t="shared" si="8"/>
        <v>#REF!</v>
      </c>
    </row>
    <row r="314" spans="1:10" ht="85.15" hidden="1" customHeight="1">
      <c r="A314" s="55"/>
      <c r="B314" s="55"/>
      <c r="C314" s="55"/>
      <c r="D314" s="68" t="s">
        <v>232</v>
      </c>
      <c r="E314" s="72"/>
      <c r="F314" s="72"/>
      <c r="G314" s="41" t="e">
        <f>+#REF!+H314</f>
        <v>#REF!</v>
      </c>
      <c r="H314" s="41"/>
      <c r="I314" s="128"/>
      <c r="J314" s="160" t="e">
        <f t="shared" si="8"/>
        <v>#REF!</v>
      </c>
    </row>
    <row r="315" spans="1:10" ht="60" hidden="1">
      <c r="A315" s="55"/>
      <c r="B315" s="55"/>
      <c r="C315" s="55"/>
      <c r="D315" s="108" t="s">
        <v>22</v>
      </c>
      <c r="E315" s="72"/>
      <c r="F315" s="72"/>
      <c r="G315" s="41" t="e">
        <f>+#REF!+H315</f>
        <v>#REF!</v>
      </c>
      <c r="H315" s="41"/>
      <c r="I315" s="128"/>
      <c r="J315" s="160" t="e">
        <f t="shared" si="8"/>
        <v>#REF!</v>
      </c>
    </row>
    <row r="316" spans="1:10" ht="64.900000000000006" hidden="1" customHeight="1">
      <c r="A316" s="55"/>
      <c r="B316" s="55"/>
      <c r="C316" s="55"/>
      <c r="D316" s="86" t="s">
        <v>4</v>
      </c>
      <c r="E316" s="72"/>
      <c r="F316" s="72"/>
      <c r="G316" s="41" t="e">
        <f>+#REF!+H316</f>
        <v>#REF!</v>
      </c>
      <c r="H316" s="41"/>
      <c r="I316" s="128"/>
      <c r="J316" s="160" t="e">
        <f t="shared" si="8"/>
        <v>#REF!</v>
      </c>
    </row>
    <row r="317" spans="1:10" ht="30" hidden="1">
      <c r="A317" s="51">
        <v>2719800</v>
      </c>
      <c r="B317" s="49" t="s">
        <v>43</v>
      </c>
      <c r="C317" s="49" t="s">
        <v>325</v>
      </c>
      <c r="D317" s="109" t="s">
        <v>214</v>
      </c>
      <c r="E317" s="72"/>
      <c r="F317" s="72"/>
      <c r="G317" s="42" t="e">
        <f>+#REF!+H317</f>
        <v>#REF!</v>
      </c>
      <c r="H317" s="42"/>
      <c r="I317" s="128"/>
      <c r="J317" s="160" t="e">
        <f t="shared" si="8"/>
        <v>#REF!</v>
      </c>
    </row>
    <row r="318" spans="1:10" ht="30" hidden="1">
      <c r="A318" s="51"/>
      <c r="B318" s="56"/>
      <c r="C318" s="56"/>
      <c r="D318" s="101" t="s">
        <v>314</v>
      </c>
      <c r="E318" s="72"/>
      <c r="F318" s="72"/>
      <c r="G318" s="63" t="e">
        <f>+#REF!+H318</f>
        <v>#REF!</v>
      </c>
      <c r="H318" s="63"/>
      <c r="I318" s="128"/>
      <c r="J318" s="160" t="e">
        <f t="shared" si="8"/>
        <v>#REF!</v>
      </c>
    </row>
    <row r="319" spans="1:10" ht="30" hidden="1">
      <c r="A319" s="55">
        <v>2818311</v>
      </c>
      <c r="B319" s="55" t="s">
        <v>356</v>
      </c>
      <c r="C319" s="55" t="s">
        <v>133</v>
      </c>
      <c r="D319" s="77" t="s">
        <v>357</v>
      </c>
      <c r="E319" s="72"/>
      <c r="F319" s="72"/>
      <c r="G319" s="41" t="e">
        <f>+#REF!+H319</f>
        <v>#REF!</v>
      </c>
      <c r="H319" s="41">
        <f>300000-300000</f>
        <v>0</v>
      </c>
      <c r="I319" s="128">
        <f>300000-300000</f>
        <v>0</v>
      </c>
      <c r="J319" s="160" t="e">
        <f t="shared" si="8"/>
        <v>#REF!</v>
      </c>
    </row>
    <row r="320" spans="1:10" ht="15.75" hidden="1">
      <c r="A320" s="59">
        <v>2818312</v>
      </c>
      <c r="B320" s="59" t="s">
        <v>372</v>
      </c>
      <c r="C320" s="59" t="s">
        <v>137</v>
      </c>
      <c r="D320" s="68" t="s">
        <v>304</v>
      </c>
      <c r="E320" s="72"/>
      <c r="F320" s="72"/>
      <c r="G320" s="41" t="e">
        <f>+#REF!+H320</f>
        <v>#REF!</v>
      </c>
      <c r="H320" s="41"/>
      <c r="I320" s="128"/>
      <c r="J320" s="160" t="e">
        <f t="shared" si="8"/>
        <v>#REF!</v>
      </c>
    </row>
    <row r="321" spans="1:10" ht="67.150000000000006" hidden="1" customHeight="1">
      <c r="A321" s="59" t="s">
        <v>119</v>
      </c>
      <c r="B321" s="59" t="s">
        <v>396</v>
      </c>
      <c r="C321" s="59" t="s">
        <v>121</v>
      </c>
      <c r="D321" s="46" t="s">
        <v>120</v>
      </c>
      <c r="E321" s="263"/>
      <c r="F321" s="263"/>
      <c r="G321" s="70" t="e">
        <f>+#REF!+H321</f>
        <v>#REF!</v>
      </c>
      <c r="H321" s="70"/>
      <c r="I321" s="128"/>
      <c r="J321" s="160" t="e">
        <f t="shared" si="8"/>
        <v>#REF!</v>
      </c>
    </row>
    <row r="322" spans="1:10" ht="51.6" hidden="1" customHeight="1">
      <c r="A322" s="59">
        <v>2918110</v>
      </c>
      <c r="B322" s="59" t="s">
        <v>92</v>
      </c>
      <c r="C322" s="59" t="s">
        <v>431</v>
      </c>
      <c r="D322" s="83" t="s">
        <v>213</v>
      </c>
      <c r="E322" s="72"/>
      <c r="F322" s="72"/>
      <c r="G322" s="41" t="e">
        <f>+#REF!+H322</f>
        <v>#REF!</v>
      </c>
      <c r="H322" s="41"/>
      <c r="I322" s="128"/>
      <c r="J322" s="160" t="e">
        <f t="shared" si="8"/>
        <v>#REF!</v>
      </c>
    </row>
    <row r="323" spans="1:10" ht="39" hidden="1" customHeight="1">
      <c r="A323" s="56"/>
      <c r="B323" s="56"/>
      <c r="C323" s="56"/>
      <c r="D323" s="80"/>
      <c r="E323" s="72"/>
      <c r="F323" s="72"/>
      <c r="G323" s="63" t="e">
        <f>+#REF!+H323</f>
        <v>#REF!</v>
      </c>
      <c r="H323" s="63"/>
      <c r="I323" s="128"/>
      <c r="J323" s="160" t="e">
        <f t="shared" si="8"/>
        <v>#REF!</v>
      </c>
    </row>
    <row r="324" spans="1:10" ht="65.45" hidden="1" customHeight="1">
      <c r="A324" s="56"/>
      <c r="B324" s="53"/>
      <c r="C324" s="53"/>
      <c r="D324" s="85" t="s">
        <v>172</v>
      </c>
      <c r="E324" s="262"/>
      <c r="F324" s="262"/>
      <c r="G324" s="47" t="e">
        <f>+#REF!+H324</f>
        <v>#REF!</v>
      </c>
      <c r="H324" s="47"/>
      <c r="I324" s="128"/>
      <c r="J324" s="160" t="e">
        <f t="shared" si="8"/>
        <v>#REF!</v>
      </c>
    </row>
    <row r="325" spans="1:10" ht="65.45" hidden="1" customHeight="1">
      <c r="A325" s="56"/>
      <c r="B325" s="56"/>
      <c r="C325" s="56"/>
      <c r="D325" s="90" t="s">
        <v>338</v>
      </c>
      <c r="E325" s="151"/>
      <c r="F325" s="151"/>
      <c r="G325" s="40" t="e">
        <f>+#REF!+H325</f>
        <v>#REF!</v>
      </c>
      <c r="H325" s="40"/>
      <c r="I325" s="128"/>
      <c r="J325" s="160" t="e">
        <f t="shared" si="8"/>
        <v>#REF!</v>
      </c>
    </row>
    <row r="326" spans="1:10" ht="57" hidden="1" customHeight="1">
      <c r="A326" s="51">
        <v>3710150</v>
      </c>
      <c r="B326" s="51" t="s">
        <v>313</v>
      </c>
      <c r="C326" s="51" t="s">
        <v>322</v>
      </c>
      <c r="D326" s="87" t="s">
        <v>104</v>
      </c>
      <c r="E326" s="151"/>
      <c r="F326" s="151"/>
      <c r="G326" s="63" t="e">
        <f>+#REF!+H326</f>
        <v>#REF!</v>
      </c>
      <c r="H326" s="63"/>
      <c r="I326" s="128"/>
      <c r="J326" s="160" t="e">
        <f t="shared" si="8"/>
        <v>#REF!</v>
      </c>
    </row>
    <row r="327" spans="1:10" ht="44.45" hidden="1" customHeight="1">
      <c r="A327" s="56"/>
      <c r="B327" s="56"/>
      <c r="C327" s="56"/>
      <c r="D327" s="84" t="s">
        <v>455</v>
      </c>
      <c r="E327" s="151"/>
      <c r="F327" s="151"/>
      <c r="G327" s="63" t="e">
        <f>+#REF!+H327</f>
        <v>#REF!</v>
      </c>
      <c r="H327" s="63"/>
      <c r="I327" s="128"/>
      <c r="J327" s="160" t="e">
        <f t="shared" ref="J327:J356" si="10">+G327</f>
        <v>#REF!</v>
      </c>
    </row>
    <row r="328" spans="1:10" ht="44.45" hidden="1" customHeight="1">
      <c r="A328" s="56"/>
      <c r="B328" s="56"/>
      <c r="C328" s="56"/>
      <c r="D328" s="84" t="s">
        <v>456</v>
      </c>
      <c r="E328" s="151"/>
      <c r="F328" s="151"/>
      <c r="G328" s="63" t="e">
        <f>+#REF!+H328</f>
        <v>#REF!</v>
      </c>
      <c r="H328" s="63"/>
      <c r="I328" s="128"/>
      <c r="J328" s="160" t="e">
        <f t="shared" si="10"/>
        <v>#REF!</v>
      </c>
    </row>
    <row r="329" spans="1:10" ht="54" hidden="1" customHeight="1">
      <c r="A329" s="51">
        <v>3713070</v>
      </c>
      <c r="B329" s="49" t="s">
        <v>250</v>
      </c>
      <c r="C329" s="49" t="s">
        <v>459</v>
      </c>
      <c r="D329" s="87" t="s">
        <v>192</v>
      </c>
      <c r="E329" s="151"/>
      <c r="F329" s="151"/>
      <c r="G329" s="42" t="e">
        <f>+#REF!+H329</f>
        <v>#REF!</v>
      </c>
      <c r="H329" s="42"/>
      <c r="I329" s="128"/>
      <c r="J329" s="160" t="e">
        <f t="shared" si="10"/>
        <v>#REF!</v>
      </c>
    </row>
    <row r="330" spans="1:10" ht="15.6" hidden="1" customHeight="1">
      <c r="A330" s="49">
        <v>3713230</v>
      </c>
      <c r="B330" s="49" t="s">
        <v>226</v>
      </c>
      <c r="C330" s="49" t="s">
        <v>222</v>
      </c>
      <c r="D330" s="87" t="s">
        <v>377</v>
      </c>
      <c r="E330" s="72"/>
      <c r="F330" s="72"/>
      <c r="G330" s="63" t="e">
        <f>+#REF!+H330</f>
        <v>#REF!</v>
      </c>
      <c r="H330" s="63"/>
      <c r="I330" s="128"/>
      <c r="J330" s="160" t="e">
        <f t="shared" si="10"/>
        <v>#REF!</v>
      </c>
    </row>
    <row r="331" spans="1:10" ht="51.6" hidden="1" customHeight="1">
      <c r="A331" s="56"/>
      <c r="B331" s="56"/>
      <c r="C331" s="56"/>
      <c r="D331" s="117" t="s">
        <v>401</v>
      </c>
      <c r="E331" s="151"/>
      <c r="F331" s="151"/>
      <c r="G331" s="63" t="e">
        <f>+#REF!+H331</f>
        <v>#REF!</v>
      </c>
      <c r="H331" s="63"/>
      <c r="I331" s="128"/>
      <c r="J331" s="160" t="e">
        <f t="shared" si="10"/>
        <v>#REF!</v>
      </c>
    </row>
    <row r="332" spans="1:10" ht="38.450000000000003" hidden="1" customHeight="1">
      <c r="A332" s="56"/>
      <c r="B332" s="56"/>
      <c r="C332" s="56"/>
      <c r="D332" s="84" t="s">
        <v>316</v>
      </c>
      <c r="E332" s="72"/>
      <c r="F332" s="72"/>
      <c r="G332" s="63" t="e">
        <f>+#REF!+H332</f>
        <v>#REF!</v>
      </c>
      <c r="H332" s="63"/>
      <c r="I332" s="128"/>
      <c r="J332" s="160" t="e">
        <f t="shared" si="10"/>
        <v>#REF!</v>
      </c>
    </row>
    <row r="333" spans="1:10" ht="41.45" hidden="1" customHeight="1">
      <c r="A333" s="56"/>
      <c r="B333" s="56"/>
      <c r="C333" s="56"/>
      <c r="D333" s="84" t="s">
        <v>174</v>
      </c>
      <c r="E333" s="72"/>
      <c r="F333" s="72"/>
      <c r="G333" s="63" t="e">
        <f>+#REF!+H333</f>
        <v>#REF!</v>
      </c>
      <c r="H333" s="63"/>
      <c r="I333" s="128"/>
      <c r="J333" s="160" t="e">
        <f t="shared" si="10"/>
        <v>#REF!</v>
      </c>
    </row>
    <row r="334" spans="1:10" ht="15.75" hidden="1">
      <c r="A334" s="55">
        <v>3713740</v>
      </c>
      <c r="B334" s="55" t="s">
        <v>95</v>
      </c>
      <c r="C334" s="55" t="s">
        <v>432</v>
      </c>
      <c r="D334" s="78" t="s">
        <v>375</v>
      </c>
      <c r="E334" s="72"/>
      <c r="F334" s="72"/>
      <c r="G334" s="41" t="e">
        <f>+#REF!+H334</f>
        <v>#REF!</v>
      </c>
      <c r="H334" s="41"/>
      <c r="I334" s="128"/>
      <c r="J334" s="160" t="e">
        <f t="shared" si="10"/>
        <v>#REF!</v>
      </c>
    </row>
    <row r="335" spans="1:10" ht="25.5" hidden="1">
      <c r="A335" s="51">
        <v>3713770</v>
      </c>
      <c r="B335" s="51" t="s">
        <v>33</v>
      </c>
      <c r="C335" s="51" t="s">
        <v>32</v>
      </c>
      <c r="D335" s="110" t="s">
        <v>23</v>
      </c>
      <c r="E335" s="72"/>
      <c r="F335" s="72"/>
      <c r="G335" s="63" t="e">
        <f>+#REF!+H335</f>
        <v>#REF!</v>
      </c>
      <c r="H335" s="63"/>
      <c r="I335" s="128"/>
      <c r="J335" s="160" t="e">
        <f t="shared" si="10"/>
        <v>#REF!</v>
      </c>
    </row>
    <row r="336" spans="1:10" ht="49.9" hidden="1" customHeight="1">
      <c r="A336" s="55">
        <v>3713790</v>
      </c>
      <c r="B336" s="55" t="s">
        <v>34</v>
      </c>
      <c r="C336" s="55" t="s">
        <v>290</v>
      </c>
      <c r="D336" s="77" t="s">
        <v>71</v>
      </c>
      <c r="E336" s="72"/>
      <c r="F336" s="72"/>
      <c r="G336" s="41" t="e">
        <f>+#REF!+H336</f>
        <v>#REF!</v>
      </c>
      <c r="H336" s="41"/>
      <c r="I336" s="128"/>
      <c r="J336" s="160" t="e">
        <f t="shared" si="10"/>
        <v>#REF!</v>
      </c>
    </row>
    <row r="337" spans="1:10" ht="90" hidden="1">
      <c r="A337" s="51">
        <v>3716084</v>
      </c>
      <c r="B337" s="55" t="s">
        <v>464</v>
      </c>
      <c r="C337" s="55" t="s">
        <v>463</v>
      </c>
      <c r="D337" s="83" t="s">
        <v>319</v>
      </c>
      <c r="E337" s="72"/>
      <c r="F337" s="72"/>
      <c r="G337" s="41" t="e">
        <f>+#REF!+H337</f>
        <v>#REF!</v>
      </c>
      <c r="H337" s="41"/>
      <c r="I337" s="128"/>
      <c r="J337" s="160" t="e">
        <f t="shared" si="10"/>
        <v>#REF!</v>
      </c>
    </row>
    <row r="338" spans="1:10" ht="15.75" hidden="1">
      <c r="A338" s="55">
        <v>3717300</v>
      </c>
      <c r="B338" s="55" t="s">
        <v>87</v>
      </c>
      <c r="C338" s="55" t="s">
        <v>132</v>
      </c>
      <c r="D338" s="77" t="s">
        <v>88</v>
      </c>
      <c r="E338" s="72"/>
      <c r="F338" s="72"/>
      <c r="G338" s="41" t="e">
        <f>+#REF!+H338</f>
        <v>#REF!</v>
      </c>
      <c r="H338" s="41"/>
      <c r="I338" s="128"/>
      <c r="J338" s="160" t="e">
        <f t="shared" si="10"/>
        <v>#REF!</v>
      </c>
    </row>
    <row r="339" spans="1:10" ht="59.45" hidden="1" customHeight="1">
      <c r="A339" s="55">
        <v>3717340</v>
      </c>
      <c r="B339" s="55" t="s">
        <v>27</v>
      </c>
      <c r="C339" s="55" t="s">
        <v>134</v>
      </c>
      <c r="D339" s="103" t="s">
        <v>31</v>
      </c>
      <c r="E339" s="72"/>
      <c r="F339" s="72"/>
      <c r="G339" s="42" t="e">
        <f>+#REF!+H339</f>
        <v>#REF!</v>
      </c>
      <c r="H339" s="42"/>
      <c r="I339" s="128"/>
      <c r="J339" s="160" t="e">
        <f t="shared" si="10"/>
        <v>#REF!</v>
      </c>
    </row>
    <row r="340" spans="1:10" ht="64.150000000000006" hidden="1" customHeight="1">
      <c r="A340" s="66"/>
      <c r="B340" s="55"/>
      <c r="C340" s="55"/>
      <c r="D340" s="77" t="s">
        <v>126</v>
      </c>
      <c r="E340" s="72"/>
      <c r="F340" s="72"/>
      <c r="G340" s="67" t="e">
        <f>+#REF!+H340</f>
        <v>#REF!</v>
      </c>
      <c r="H340" s="67"/>
      <c r="I340" s="128"/>
      <c r="J340" s="160" t="e">
        <f t="shared" si="10"/>
        <v>#REF!</v>
      </c>
    </row>
    <row r="341" spans="1:10" ht="55.9" hidden="1" customHeight="1">
      <c r="A341" s="66"/>
      <c r="B341" s="55"/>
      <c r="C341" s="55"/>
      <c r="D341" s="77" t="s">
        <v>124</v>
      </c>
      <c r="E341" s="72"/>
      <c r="F341" s="72"/>
      <c r="G341" s="67" t="e">
        <f>+#REF!+H341</f>
        <v>#REF!</v>
      </c>
      <c r="H341" s="67"/>
      <c r="I341" s="128"/>
      <c r="J341" s="160" t="e">
        <f t="shared" si="10"/>
        <v>#REF!</v>
      </c>
    </row>
    <row r="342" spans="1:10" ht="39.6" hidden="1" customHeight="1">
      <c r="A342" s="66"/>
      <c r="B342" s="55"/>
      <c r="C342" s="55"/>
      <c r="D342" s="77" t="s">
        <v>125</v>
      </c>
      <c r="E342" s="72"/>
      <c r="F342" s="72"/>
      <c r="G342" s="67" t="e">
        <f>+#REF!+H342</f>
        <v>#REF!</v>
      </c>
      <c r="H342" s="67"/>
      <c r="I342" s="128"/>
      <c r="J342" s="160" t="e">
        <f t="shared" si="10"/>
        <v>#REF!</v>
      </c>
    </row>
    <row r="343" spans="1:10" ht="15.75" hidden="1">
      <c r="A343" s="59">
        <v>3718070</v>
      </c>
      <c r="B343" s="59" t="s">
        <v>105</v>
      </c>
      <c r="C343" s="59" t="s">
        <v>156</v>
      </c>
      <c r="D343" s="77" t="s">
        <v>336</v>
      </c>
      <c r="E343" s="72"/>
      <c r="F343" s="72"/>
      <c r="G343" s="39" t="e">
        <f>+#REF!+H343</f>
        <v>#REF!</v>
      </c>
      <c r="H343" s="39"/>
      <c r="I343" s="128"/>
      <c r="J343" s="160" t="e">
        <f t="shared" si="10"/>
        <v>#REF!</v>
      </c>
    </row>
    <row r="344" spans="1:10" ht="47.25" hidden="1">
      <c r="A344" s="51">
        <v>3718110</v>
      </c>
      <c r="B344" s="51" t="s">
        <v>92</v>
      </c>
      <c r="C344" s="51" t="s">
        <v>431</v>
      </c>
      <c r="D344" s="111" t="s">
        <v>213</v>
      </c>
      <c r="E344" s="72"/>
      <c r="F344" s="72"/>
      <c r="G344" s="43" t="e">
        <f>+#REF!+H344</f>
        <v>#REF!</v>
      </c>
      <c r="H344" s="43"/>
      <c r="I344" s="128"/>
      <c r="J344" s="160" t="e">
        <f t="shared" si="10"/>
        <v>#REF!</v>
      </c>
    </row>
    <row r="345" spans="1:10" ht="60" hidden="1" customHeight="1">
      <c r="A345" s="51">
        <v>3718311</v>
      </c>
      <c r="B345" s="51" t="s">
        <v>356</v>
      </c>
      <c r="C345" s="51" t="s">
        <v>133</v>
      </c>
      <c r="D345" s="106" t="s">
        <v>446</v>
      </c>
      <c r="E345" s="72"/>
      <c r="F345" s="72"/>
      <c r="G345" s="43" t="e">
        <f>+#REF!+H345</f>
        <v>#REF!</v>
      </c>
      <c r="H345" s="43"/>
      <c r="I345" s="128"/>
      <c r="J345" s="160" t="e">
        <f t="shared" si="10"/>
        <v>#REF!</v>
      </c>
    </row>
    <row r="346" spans="1:10" ht="59.45" hidden="1" customHeight="1">
      <c r="A346" s="55">
        <v>3718862</v>
      </c>
      <c r="B346" s="55" t="s">
        <v>461</v>
      </c>
      <c r="C346" s="55" t="s">
        <v>460</v>
      </c>
      <c r="D346" s="112" t="s">
        <v>462</v>
      </c>
      <c r="E346" s="72"/>
      <c r="F346" s="72"/>
      <c r="G346" s="67" t="e">
        <f>+#REF!+H346</f>
        <v>#REF!</v>
      </c>
      <c r="H346" s="67"/>
      <c r="I346" s="128"/>
      <c r="J346" s="160" t="e">
        <f t="shared" si="10"/>
        <v>#REF!</v>
      </c>
    </row>
    <row r="347" spans="1:10" ht="150" hidden="1">
      <c r="A347" s="59">
        <v>3719210</v>
      </c>
      <c r="B347" s="59" t="s">
        <v>466</v>
      </c>
      <c r="C347" s="59" t="s">
        <v>158</v>
      </c>
      <c r="D347" s="68" t="s">
        <v>399</v>
      </c>
      <c r="E347" s="72"/>
      <c r="F347" s="72"/>
      <c r="G347" s="41" t="e">
        <f>+#REF!+H347</f>
        <v>#REF!</v>
      </c>
      <c r="H347" s="41"/>
      <c r="I347" s="128"/>
      <c r="J347" s="160" t="e">
        <f t="shared" si="10"/>
        <v>#REF!</v>
      </c>
    </row>
    <row r="348" spans="1:10" ht="90" hidden="1">
      <c r="A348" s="59">
        <v>3719220</v>
      </c>
      <c r="B348" s="59" t="s">
        <v>467</v>
      </c>
      <c r="C348" s="59" t="s">
        <v>159</v>
      </c>
      <c r="D348" s="68" t="s">
        <v>468</v>
      </c>
      <c r="E348" s="72"/>
      <c r="F348" s="72"/>
      <c r="G348" s="41" t="e">
        <f>+#REF!+H348</f>
        <v>#REF!</v>
      </c>
      <c r="H348" s="41"/>
      <c r="I348" s="128"/>
      <c r="J348" s="160" t="e">
        <f t="shared" si="10"/>
        <v>#REF!</v>
      </c>
    </row>
    <row r="349" spans="1:10" ht="135" hidden="1">
      <c r="A349" s="59">
        <v>3719230</v>
      </c>
      <c r="B349" s="59" t="s">
        <v>465</v>
      </c>
      <c r="C349" s="59" t="s">
        <v>157</v>
      </c>
      <c r="D349" s="68" t="s">
        <v>400</v>
      </c>
      <c r="E349" s="72"/>
      <c r="F349" s="72"/>
      <c r="G349" s="41" t="e">
        <f>+#REF!+H349</f>
        <v>#REF!</v>
      </c>
      <c r="H349" s="41"/>
      <c r="I349" s="128"/>
      <c r="J349" s="160" t="e">
        <f t="shared" si="10"/>
        <v>#REF!</v>
      </c>
    </row>
    <row r="350" spans="1:10" ht="59.45" hidden="1" customHeight="1">
      <c r="A350" s="51">
        <v>3719410</v>
      </c>
      <c r="B350" s="49" t="s">
        <v>150</v>
      </c>
      <c r="C350" s="49" t="s">
        <v>266</v>
      </c>
      <c r="D350" s="113" t="s">
        <v>202</v>
      </c>
      <c r="E350" s="72"/>
      <c r="F350" s="72"/>
      <c r="G350" s="42" t="e">
        <f>+#REF!+H350</f>
        <v>#REF!</v>
      </c>
      <c r="H350" s="42"/>
      <c r="I350" s="128"/>
      <c r="J350" s="160" t="e">
        <f t="shared" si="10"/>
        <v>#REF!</v>
      </c>
    </row>
    <row r="351" spans="1:10" ht="59.45" hidden="1" customHeight="1">
      <c r="A351" s="51">
        <v>3719540</v>
      </c>
      <c r="B351" s="51" t="s">
        <v>470</v>
      </c>
      <c r="C351" s="51" t="s">
        <v>469</v>
      </c>
      <c r="D351" s="68" t="s">
        <v>471</v>
      </c>
      <c r="E351" s="72"/>
      <c r="F351" s="72"/>
      <c r="G351" s="42" t="e">
        <f>+#REF!+H351</f>
        <v>#REF!</v>
      </c>
      <c r="H351" s="42"/>
      <c r="I351" s="128"/>
      <c r="J351" s="160" t="e">
        <f t="shared" si="10"/>
        <v>#REF!</v>
      </c>
    </row>
    <row r="352" spans="1:10" ht="78" hidden="1" customHeight="1">
      <c r="A352" s="51">
        <v>3719710</v>
      </c>
      <c r="B352" s="55" t="s">
        <v>149</v>
      </c>
      <c r="C352" s="55" t="s">
        <v>13</v>
      </c>
      <c r="D352" s="77" t="s">
        <v>305</v>
      </c>
      <c r="E352" s="72"/>
      <c r="F352" s="72"/>
      <c r="G352" s="41" t="e">
        <f>+#REF!+H352</f>
        <v>#REF!</v>
      </c>
      <c r="H352" s="41"/>
      <c r="I352" s="128"/>
      <c r="J352" s="160" t="e">
        <f t="shared" si="10"/>
        <v>#REF!</v>
      </c>
    </row>
    <row r="353" spans="1:10" ht="27.6" hidden="1" customHeight="1">
      <c r="A353" s="56"/>
      <c r="B353" s="49"/>
      <c r="C353" s="49"/>
      <c r="D353" s="91" t="s">
        <v>218</v>
      </c>
      <c r="E353" s="72"/>
      <c r="F353" s="72"/>
      <c r="G353" s="43" t="e">
        <f>+#REF!+H353</f>
        <v>#REF!</v>
      </c>
      <c r="H353" s="43"/>
      <c r="I353" s="128"/>
      <c r="J353" s="160" t="e">
        <f t="shared" si="10"/>
        <v>#REF!</v>
      </c>
    </row>
    <row r="354" spans="1:10" ht="36" hidden="1" customHeight="1">
      <c r="A354" s="56"/>
      <c r="B354" s="55"/>
      <c r="C354" s="55"/>
      <c r="D354" s="77" t="s">
        <v>233</v>
      </c>
      <c r="E354" s="72"/>
      <c r="F354" s="72"/>
      <c r="G354" s="39" t="e">
        <f>+#REF!+H354</f>
        <v>#REF!</v>
      </c>
      <c r="H354" s="39"/>
      <c r="I354" s="128"/>
      <c r="J354" s="160" t="e">
        <f t="shared" si="10"/>
        <v>#REF!</v>
      </c>
    </row>
    <row r="355" spans="1:10" ht="45" hidden="1">
      <c r="A355" s="56"/>
      <c r="B355" s="55"/>
      <c r="C355" s="55"/>
      <c r="D355" s="83" t="s">
        <v>327</v>
      </c>
      <c r="E355" s="72"/>
      <c r="F355" s="72"/>
      <c r="G355" s="39" t="e">
        <f>+#REF!+H355</f>
        <v>#REF!</v>
      </c>
      <c r="H355" s="39"/>
      <c r="I355" s="128"/>
      <c r="J355" s="160" t="e">
        <f t="shared" si="10"/>
        <v>#REF!</v>
      </c>
    </row>
    <row r="356" spans="1:10" ht="15.75" hidden="1">
      <c r="A356" s="59"/>
      <c r="B356" s="59"/>
      <c r="C356" s="59"/>
      <c r="D356" s="77"/>
      <c r="E356" s="72"/>
      <c r="F356" s="72"/>
      <c r="G356" s="41" t="e">
        <f>+#REF!+H356</f>
        <v>#REF!</v>
      </c>
      <c r="H356" s="41"/>
      <c r="I356" s="128"/>
      <c r="J356" s="160" t="e">
        <f t="shared" si="10"/>
        <v>#REF!</v>
      </c>
    </row>
    <row r="357" spans="1:10" ht="12.75" hidden="1" customHeight="1"/>
    <row r="358" spans="1:10" hidden="1"/>
    <row r="360" spans="1:10" ht="18.75">
      <c r="A360" s="266" t="s">
        <v>487</v>
      </c>
      <c r="B360" s="267"/>
      <c r="C360" s="267"/>
      <c r="D360" s="267"/>
      <c r="E360" s="267"/>
      <c r="F360" s="267"/>
      <c r="G360" s="267"/>
      <c r="H360" s="267"/>
      <c r="I360" s="267"/>
      <c r="J360" s="267"/>
    </row>
    <row r="361" spans="1:10" ht="18.75">
      <c r="A361" s="165"/>
      <c r="B361" s="201"/>
      <c r="C361" s="201"/>
      <c r="D361" s="183"/>
      <c r="E361" s="183"/>
      <c r="F361" s="228" t="s">
        <v>475</v>
      </c>
      <c r="G361" s="201"/>
      <c r="H361" s="200"/>
      <c r="I361" s="200"/>
      <c r="J361" s="200"/>
    </row>
    <row r="362" spans="1:10">
      <c r="A362" s="268" t="s">
        <v>488</v>
      </c>
      <c r="B362" s="268" t="s">
        <v>489</v>
      </c>
      <c r="C362" s="268" t="s">
        <v>490</v>
      </c>
      <c r="D362" s="248"/>
      <c r="E362" s="245"/>
      <c r="F362" s="234" t="s">
        <v>99</v>
      </c>
      <c r="G362" s="246"/>
      <c r="H362" s="248"/>
      <c r="I362" s="247"/>
      <c r="J362" s="245"/>
    </row>
    <row r="363" spans="1:10">
      <c r="A363" s="268"/>
      <c r="B363" s="248"/>
      <c r="C363" s="248"/>
      <c r="D363" s="248"/>
      <c r="E363" s="245"/>
      <c r="F363" s="248"/>
      <c r="G363" s="246"/>
      <c r="H363" s="248"/>
      <c r="I363" s="247"/>
      <c r="J363" s="245"/>
    </row>
    <row r="364" spans="1:10">
      <c r="A364" s="268"/>
      <c r="B364" s="248"/>
      <c r="C364" s="248"/>
      <c r="D364" s="248"/>
      <c r="E364" s="245"/>
      <c r="F364" s="248"/>
      <c r="G364" s="246"/>
      <c r="H364" s="248"/>
      <c r="I364" s="247"/>
      <c r="J364" s="245"/>
    </row>
    <row r="365" spans="1:10">
      <c r="A365" s="268"/>
      <c r="B365" s="248"/>
      <c r="C365" s="248"/>
      <c r="D365" s="248"/>
      <c r="E365" s="245"/>
      <c r="F365" s="248"/>
      <c r="G365" s="246"/>
      <c r="H365" s="248"/>
      <c r="I365" s="247"/>
      <c r="J365" s="245"/>
    </row>
    <row r="366" spans="1:10">
      <c r="A366" s="248"/>
      <c r="B366" s="248"/>
      <c r="C366" s="248"/>
      <c r="D366" s="248"/>
      <c r="E366" s="245"/>
      <c r="F366" s="248"/>
      <c r="G366" s="246"/>
      <c r="H366" s="248"/>
      <c r="I366" s="247"/>
      <c r="J366" s="245"/>
    </row>
    <row r="367" spans="1:10">
      <c r="A367" s="248"/>
      <c r="B367" s="248"/>
      <c r="C367" s="248"/>
      <c r="D367" s="248"/>
      <c r="E367" s="245"/>
      <c r="F367" s="248"/>
      <c r="G367" s="296"/>
      <c r="H367" s="248"/>
      <c r="I367" s="297"/>
      <c r="J367" s="278"/>
    </row>
    <row r="368" spans="1:10" ht="18.75">
      <c r="A368" s="209">
        <v>1</v>
      </c>
      <c r="B368" s="202">
        <v>2</v>
      </c>
      <c r="C368" s="257">
        <v>3</v>
      </c>
      <c r="D368" s="246"/>
      <c r="E368" s="255"/>
      <c r="F368" s="279">
        <v>4</v>
      </c>
      <c r="G368" s="274"/>
      <c r="H368" s="279"/>
      <c r="I368" s="210"/>
      <c r="J368" s="210"/>
    </row>
    <row r="369" spans="1:10" ht="18.75">
      <c r="A369" s="202"/>
      <c r="B369" s="245" t="s">
        <v>491</v>
      </c>
      <c r="C369" s="246"/>
      <c r="D369" s="246"/>
      <c r="E369" s="246"/>
      <c r="F369" s="284">
        <f>F370</f>
        <v>312000</v>
      </c>
      <c r="G369" s="281"/>
      <c r="H369" s="284"/>
      <c r="I369" s="281"/>
      <c r="J369" s="281"/>
    </row>
    <row r="370" spans="1:10" ht="18.75">
      <c r="A370" s="224">
        <v>3719800</v>
      </c>
      <c r="B370" s="224">
        <v>9800</v>
      </c>
      <c r="C370" s="285" t="s">
        <v>492</v>
      </c>
      <c r="D370" s="286"/>
      <c r="E370" s="287"/>
      <c r="F370" s="288">
        <f>292000+20000</f>
        <v>312000</v>
      </c>
      <c r="G370" s="289"/>
      <c r="H370" s="288"/>
      <c r="I370" s="211"/>
      <c r="J370" s="211"/>
    </row>
    <row r="371" spans="1:10" ht="18.75">
      <c r="A371" s="187"/>
      <c r="B371" s="257" t="s">
        <v>493</v>
      </c>
      <c r="C371" s="246"/>
      <c r="D371" s="246"/>
      <c r="E371" s="246"/>
      <c r="F371" s="271"/>
      <c r="G371" s="282"/>
      <c r="H371" s="249"/>
      <c r="I371" s="282"/>
      <c r="J371" s="282"/>
    </row>
    <row r="372" spans="1:10" ht="18.75">
      <c r="A372" s="202"/>
      <c r="B372" s="202"/>
      <c r="C372" s="245"/>
      <c r="D372" s="246"/>
      <c r="E372" s="247"/>
      <c r="F372" s="227"/>
      <c r="G372" s="215"/>
      <c r="H372" s="232"/>
      <c r="I372" s="215"/>
      <c r="J372" s="215"/>
    </row>
    <row r="373" spans="1:10" ht="18.75">
      <c r="A373" s="187" t="s">
        <v>483</v>
      </c>
      <c r="B373" s="257" t="s">
        <v>484</v>
      </c>
      <c r="C373" s="255"/>
      <c r="D373" s="255"/>
      <c r="E373" s="255"/>
      <c r="F373" s="271"/>
      <c r="G373" s="282"/>
      <c r="H373" s="249"/>
      <c r="I373" s="282"/>
      <c r="J373" s="282"/>
    </row>
    <row r="374" spans="1:10" ht="18.75">
      <c r="A374" s="187" t="s">
        <v>483</v>
      </c>
      <c r="B374" s="257" t="s">
        <v>485</v>
      </c>
      <c r="C374" s="255"/>
      <c r="D374" s="255"/>
      <c r="E374" s="255"/>
      <c r="F374" s="271"/>
      <c r="G374" s="282"/>
      <c r="H374" s="249"/>
      <c r="I374" s="282"/>
      <c r="J374" s="282"/>
    </row>
    <row r="375" spans="1:10" ht="18.75">
      <c r="A375" s="187" t="s">
        <v>483</v>
      </c>
      <c r="B375" s="257" t="s">
        <v>486</v>
      </c>
      <c r="C375" s="255"/>
      <c r="D375" s="255"/>
      <c r="E375" s="255"/>
      <c r="F375" s="271"/>
      <c r="G375" s="282"/>
      <c r="H375" s="249"/>
      <c r="I375" s="282"/>
      <c r="J375" s="282"/>
    </row>
    <row r="376" spans="1:10" ht="18.75">
      <c r="A376" s="205" t="s">
        <v>99</v>
      </c>
      <c r="B376" s="217"/>
      <c r="C376" s="257"/>
      <c r="D376" s="246"/>
      <c r="E376" s="246"/>
      <c r="F376" s="283">
        <f>F369</f>
        <v>312000</v>
      </c>
      <c r="G376" s="282"/>
      <c r="H376" s="284"/>
      <c r="I376" s="282"/>
      <c r="J376" s="282"/>
    </row>
    <row r="378" spans="1:10" ht="18.75">
      <c r="A378" s="163" t="s">
        <v>498</v>
      </c>
      <c r="B378" s="2"/>
      <c r="C378" s="2"/>
      <c r="E378" s="162" t="s">
        <v>499</v>
      </c>
      <c r="F378" s="186"/>
      <c r="H378" s="2"/>
      <c r="I378" s="2"/>
    </row>
    <row r="379" spans="1:10" ht="20.25" customHeight="1">
      <c r="A379" s="163" t="s">
        <v>500</v>
      </c>
      <c r="B379" s="2"/>
      <c r="C379" s="2"/>
      <c r="E379" s="233" t="s">
        <v>501</v>
      </c>
      <c r="F379" s="185"/>
      <c r="H379" s="191" t="s">
        <v>474</v>
      </c>
      <c r="I379" s="192"/>
      <c r="J379" s="26">
        <v>1</v>
      </c>
    </row>
    <row r="380" spans="1:10">
      <c r="A380" s="2"/>
      <c r="B380" s="2"/>
      <c r="C380" s="2"/>
      <c r="E380" s="2"/>
      <c r="F380" s="2"/>
      <c r="G380" s="2"/>
      <c r="H380" s="2"/>
      <c r="I380" s="2"/>
    </row>
  </sheetData>
  <autoFilter ref="J28:J379">
    <filterColumn colId="0">
      <customFilters and="1">
        <customFilter operator="notEqual" val=" "/>
        <customFilter operator="notEqual" val="0"/>
      </customFilters>
    </filterColumn>
  </autoFilter>
  <mergeCells count="95">
    <mergeCell ref="B374:E374"/>
    <mergeCell ref="F8:F12"/>
    <mergeCell ref="F46:J46"/>
    <mergeCell ref="C47:E47"/>
    <mergeCell ref="F47:J47"/>
    <mergeCell ref="C41:E41"/>
    <mergeCell ref="F41:H41"/>
    <mergeCell ref="B42:E42"/>
    <mergeCell ref="F42:J42"/>
    <mergeCell ref="C44:E44"/>
    <mergeCell ref="F44:J44"/>
    <mergeCell ref="C33:E38"/>
    <mergeCell ref="C45:E45"/>
    <mergeCell ref="F45:J45"/>
    <mergeCell ref="C46:E46"/>
    <mergeCell ref="A4:F4"/>
    <mergeCell ref="E2:F2"/>
    <mergeCell ref="B25:E25"/>
    <mergeCell ref="A360:J360"/>
    <mergeCell ref="A362:A367"/>
    <mergeCell ref="B362:B367"/>
    <mergeCell ref="C362:E367"/>
    <mergeCell ref="F362:J367"/>
    <mergeCell ref="B17:E17"/>
    <mergeCell ref="B20:E20"/>
    <mergeCell ref="B22:E22"/>
    <mergeCell ref="B24:E24"/>
    <mergeCell ref="B19:E19"/>
    <mergeCell ref="B23:E23"/>
    <mergeCell ref="B18:E18"/>
    <mergeCell ref="F375:J375"/>
    <mergeCell ref="C368:E368"/>
    <mergeCell ref="F368:H368"/>
    <mergeCell ref="C376:E376"/>
    <mergeCell ref="F376:J376"/>
    <mergeCell ref="B371:E371"/>
    <mergeCell ref="F371:J371"/>
    <mergeCell ref="F373:J373"/>
    <mergeCell ref="F374:J374"/>
    <mergeCell ref="B369:E369"/>
    <mergeCell ref="F369:J369"/>
    <mergeCell ref="C370:E370"/>
    <mergeCell ref="F370:H370"/>
    <mergeCell ref="C372:E372"/>
    <mergeCell ref="B375:E375"/>
    <mergeCell ref="B373:E373"/>
    <mergeCell ref="F33:J38"/>
    <mergeCell ref="C39:E39"/>
    <mergeCell ref="F39:H39"/>
    <mergeCell ref="B40:E40"/>
    <mergeCell ref="F40:J40"/>
    <mergeCell ref="B33:B38"/>
    <mergeCell ref="A3:H3"/>
    <mergeCell ref="A6:J6"/>
    <mergeCell ref="A8:A13"/>
    <mergeCell ref="B8:E13"/>
    <mergeCell ref="E199:E200"/>
    <mergeCell ref="E152:E153"/>
    <mergeCell ref="E136:E138"/>
    <mergeCell ref="F26:J26"/>
    <mergeCell ref="B27:E27"/>
    <mergeCell ref="F27:J27"/>
    <mergeCell ref="B28:E28"/>
    <mergeCell ref="F28:J28"/>
    <mergeCell ref="B29:E29"/>
    <mergeCell ref="F29:J29"/>
    <mergeCell ref="A31:J31"/>
    <mergeCell ref="A33:A38"/>
    <mergeCell ref="E201:E202"/>
    <mergeCell ref="E165:E166"/>
    <mergeCell ref="E324"/>
    <mergeCell ref="F324"/>
    <mergeCell ref="E321"/>
    <mergeCell ref="F321"/>
    <mergeCell ref="E282:E283"/>
    <mergeCell ref="F282:F283"/>
    <mergeCell ref="F219:F220"/>
    <mergeCell ref="E261:E263"/>
    <mergeCell ref="F261:F263"/>
    <mergeCell ref="F1:G1"/>
    <mergeCell ref="AI62:AJ62"/>
    <mergeCell ref="AC62:AD62"/>
    <mergeCell ref="AE62:AF62"/>
    <mergeCell ref="E88:E92"/>
    <mergeCell ref="AG62:AH62"/>
    <mergeCell ref="L11:O11"/>
    <mergeCell ref="N21:O21"/>
    <mergeCell ref="B14:E14"/>
    <mergeCell ref="F14:J14"/>
    <mergeCell ref="B15:E15"/>
    <mergeCell ref="F15:J15"/>
    <mergeCell ref="B16:E16"/>
    <mergeCell ref="F16:G16"/>
    <mergeCell ref="B21:E21"/>
    <mergeCell ref="B26:E26"/>
  </mergeCells>
  <phoneticPr fontId="0" type="noConversion"/>
  <printOptions horizontalCentered="1"/>
  <pageMargins left="0.19685039370078741" right="0.15748031496062992" top="0.59055118110236227" bottom="0.15748031496062992" header="0.59055118110236227" footer="0.15748031496062992"/>
  <pageSetup paperSize="9" scale="5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додаток5</vt:lpstr>
      <vt:lpstr>додаток5!Заголовки_для_печати</vt:lpstr>
      <vt:lpstr>додаток5!Область_печати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Buhg</cp:lastModifiedBy>
  <cp:lastPrinted>2021-12-17T12:33:47Z</cp:lastPrinted>
  <dcterms:created xsi:type="dcterms:W3CDTF">2001-11-23T10:13:52Z</dcterms:created>
  <dcterms:modified xsi:type="dcterms:W3CDTF">2021-12-17T12:59:35Z</dcterms:modified>
</cp:coreProperties>
</file>