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130"/>
  </bookViews>
  <sheets>
    <sheet name="Лист1" sheetId="1" r:id="rId1"/>
  </sheets>
  <definedNames>
    <definedName name="_xlnm.Print_Titles" localSheetId="0">Лист1!$A:$C</definedName>
  </definedNames>
  <calcPr calcId="144525" refMode="R1C1"/>
</workbook>
</file>

<file path=xl/calcChain.xml><?xml version="1.0" encoding="utf-8"?>
<calcChain xmlns="http://schemas.openxmlformats.org/spreadsheetml/2006/main">
  <c r="I53" i="1" l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</calcChain>
</file>

<file path=xl/sharedStrings.xml><?xml version="1.0" encoding="utf-8"?>
<sst xmlns="http://schemas.openxmlformats.org/spreadsheetml/2006/main" count="58" uniqueCount="58">
  <si>
    <t>Станом на 20.01.2020</t>
  </si>
  <si>
    <t>Аналіз виконання плану по доходах</t>
  </si>
  <si>
    <t>На 28.12.2019</t>
  </si>
  <si>
    <t>грн.</t>
  </si>
  <si>
    <t>ККД</t>
  </si>
  <si>
    <t>Доходи</t>
  </si>
  <si>
    <t>Бюджет отг с. Мар`янiвка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</si>
  <si>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</si>
  <si>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</si>
  <si>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</si>
  <si>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</si>
  <si>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</si>
  <si>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</si>
  <si>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</si>
  <si>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</si>
  <si>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</si>
  <si>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</si>
  <si>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</si>
  <si>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</si>
  <si>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</si>
  <si>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</si>
  <si>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</si>
  <si>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</si>
  <si>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</si>
  <si>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</si>
  <si>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</si>
  <si>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</si>
  <si>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</si>
  <si>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</si>
  <si>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</si>
  <si>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</si>
  <si>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</si>
  <si>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</si>
  <si>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</si>
  <si>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</si>
  <si>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Збір за провадження деяких видів підприємницької діяльності, що справлявся до 1 січня 2015 року </t>
  </si>
  <si>
    <t>Збір за провадження торговельної діяльності (роздрібна торгівля), сплачений фізичними особами, що справлявся до 1 січня 2015 року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</si>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</sst>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workbookViewId="0"/>
  </sheetViews>
  <sheetFormatPr defaultRowHeight="12.75" x14ac:dyDescent="0.2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1" bestFit="1" customWidth="1"/>
  </cols>
  <sheetData>
    <row r="1" spans="1:12" x14ac:dyDescent="0.2">
      <c r="A1" t="s">
        <v>0</v>
      </c>
    </row>
    <row r="2" spans="1:1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 x14ac:dyDescent="0.3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x14ac:dyDescent="0.3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">
      <c r="G6" t="s">
        <v>3</v>
      </c>
    </row>
    <row r="7" spans="1:12" x14ac:dyDescent="0.2">
      <c r="A7" s="5"/>
      <c r="B7" s="6" t="s">
        <v>4</v>
      </c>
      <c r="C7" s="6" t="s">
        <v>5</v>
      </c>
      <c r="D7" s="6" t="s">
        <v>6</v>
      </c>
      <c r="E7" s="7"/>
      <c r="F7" s="7"/>
      <c r="G7" s="7"/>
      <c r="H7" s="7"/>
      <c r="I7" s="7"/>
    </row>
    <row r="8" spans="1:12" ht="28.5" customHeight="1" x14ac:dyDescent="0.2">
      <c r="A8" s="5"/>
      <c r="B8" s="7"/>
      <c r="C8" s="7"/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  <c r="I8" s="9" t="s">
        <v>12</v>
      </c>
    </row>
    <row r="9" spans="1:12" x14ac:dyDescent="0.2">
      <c r="A9" s="10"/>
      <c r="B9" s="10">
        <v>10000000</v>
      </c>
      <c r="C9" s="10" t="s">
        <v>13</v>
      </c>
      <c r="D9" s="11">
        <v>19298700</v>
      </c>
      <c r="E9" s="11">
        <v>23280400</v>
      </c>
      <c r="F9" s="11">
        <v>23280400</v>
      </c>
      <c r="G9" s="11">
        <v>23678736.479999997</v>
      </c>
      <c r="H9" s="11">
        <f>G9-F9</f>
        <v>398336.47999999672</v>
      </c>
      <c r="I9" s="11">
        <f>IF(F9=0,0,G9/F9*100)</f>
        <v>101.71103795467431</v>
      </c>
    </row>
    <row r="10" spans="1:12" x14ac:dyDescent="0.2">
      <c r="A10" s="10"/>
      <c r="B10" s="10">
        <v>11000000</v>
      </c>
      <c r="C10" s="10" t="s">
        <v>14</v>
      </c>
      <c r="D10" s="11">
        <v>15000000</v>
      </c>
      <c r="E10" s="11">
        <v>18466600</v>
      </c>
      <c r="F10" s="11">
        <v>18466600</v>
      </c>
      <c r="G10" s="11">
        <v>17856392.690000001</v>
      </c>
      <c r="H10" s="11">
        <f>G10-F10</f>
        <v>-610207.30999999866</v>
      </c>
      <c r="I10" s="11">
        <f>IF(F10=0,0,G10/F10*100)</f>
        <v>96.695616356015734</v>
      </c>
    </row>
    <row r="11" spans="1:12" x14ac:dyDescent="0.2">
      <c r="A11" s="10"/>
      <c r="B11" s="10">
        <v>11010000</v>
      </c>
      <c r="C11" s="10" t="s">
        <v>15</v>
      </c>
      <c r="D11" s="11">
        <v>15000000</v>
      </c>
      <c r="E11" s="11">
        <v>18466600</v>
      </c>
      <c r="F11" s="11">
        <v>18466600</v>
      </c>
      <c r="G11" s="11">
        <v>17856392.690000001</v>
      </c>
      <c r="H11" s="11">
        <f>G11-F11</f>
        <v>-610207.30999999866</v>
      </c>
      <c r="I11" s="11">
        <f>IF(F11=0,0,G11/F11*100)</f>
        <v>96.695616356015734</v>
      </c>
    </row>
    <row r="12" spans="1:12" x14ac:dyDescent="0.2">
      <c r="A12" s="10"/>
      <c r="B12" s="10">
        <v>11010100</v>
      </c>
      <c r="C12" s="10" t="s">
        <v>16</v>
      </c>
      <c r="D12" s="11">
        <v>15000000</v>
      </c>
      <c r="E12" s="11">
        <v>17102200</v>
      </c>
      <c r="F12" s="11">
        <v>17102200</v>
      </c>
      <c r="G12" s="11">
        <v>14340596.91</v>
      </c>
      <c r="H12" s="11">
        <f>G12-F12</f>
        <v>-2761603.09</v>
      </c>
      <c r="I12" s="11">
        <f>IF(F12=0,0,G12/F12*100)</f>
        <v>83.852351802692056</v>
      </c>
    </row>
    <row r="13" spans="1:12" x14ac:dyDescent="0.2">
      <c r="A13" s="10"/>
      <c r="B13" s="10">
        <v>11010400</v>
      </c>
      <c r="C13" s="10" t="s">
        <v>17</v>
      </c>
      <c r="D13" s="11">
        <v>0</v>
      </c>
      <c r="E13" s="11">
        <v>1242000</v>
      </c>
      <c r="F13" s="11">
        <v>1242000</v>
      </c>
      <c r="G13" s="11">
        <v>3243710.33</v>
      </c>
      <c r="H13" s="11">
        <f>G13-F13</f>
        <v>2001710.33</v>
      </c>
      <c r="I13" s="11">
        <f>IF(F13=0,0,G13/F13*100)</f>
        <v>261.16830354267313</v>
      </c>
    </row>
    <row r="14" spans="1:12" x14ac:dyDescent="0.2">
      <c r="A14" s="10"/>
      <c r="B14" s="10">
        <v>11010500</v>
      </c>
      <c r="C14" s="10" t="s">
        <v>18</v>
      </c>
      <c r="D14" s="11">
        <v>0</v>
      </c>
      <c r="E14" s="11">
        <v>122400</v>
      </c>
      <c r="F14" s="11">
        <v>122400</v>
      </c>
      <c r="G14" s="11">
        <v>272085.45</v>
      </c>
      <c r="H14" s="11">
        <f>G14-F14</f>
        <v>149685.45000000001</v>
      </c>
      <c r="I14" s="11">
        <f>IF(F14=0,0,G14/F14*100)</f>
        <v>222.29203431372548</v>
      </c>
    </row>
    <row r="15" spans="1:12" x14ac:dyDescent="0.2">
      <c r="A15" s="10"/>
      <c r="B15" s="10">
        <v>13000000</v>
      </c>
      <c r="C15" s="10" t="s">
        <v>19</v>
      </c>
      <c r="D15" s="11">
        <v>0</v>
      </c>
      <c r="E15" s="11">
        <v>298800</v>
      </c>
      <c r="F15" s="11">
        <v>298800</v>
      </c>
      <c r="G15" s="11">
        <v>1257449.76</v>
      </c>
      <c r="H15" s="11">
        <f>G15-F15</f>
        <v>958649.76</v>
      </c>
      <c r="I15" s="11">
        <f>IF(F15=0,0,G15/F15*100)</f>
        <v>420.8332530120482</v>
      </c>
    </row>
    <row r="16" spans="1:12" x14ac:dyDescent="0.2">
      <c r="A16" s="10"/>
      <c r="B16" s="10">
        <v>13010000</v>
      </c>
      <c r="C16" s="10" t="s">
        <v>20</v>
      </c>
      <c r="D16" s="11">
        <v>0</v>
      </c>
      <c r="E16" s="11">
        <v>6700</v>
      </c>
      <c r="F16" s="11">
        <v>6700</v>
      </c>
      <c r="G16" s="11">
        <v>20335.95</v>
      </c>
      <c r="H16" s="11">
        <f>G16-F16</f>
        <v>13635.95</v>
      </c>
      <c r="I16" s="11">
        <f>IF(F16=0,0,G16/F16*100)</f>
        <v>303.52164179104477</v>
      </c>
    </row>
    <row r="17" spans="1:9" x14ac:dyDescent="0.2">
      <c r="A17" s="10"/>
      <c r="B17" s="10">
        <v>13010100</v>
      </c>
      <c r="C17" s="10" t="s">
        <v>21</v>
      </c>
      <c r="D17" s="11">
        <v>0</v>
      </c>
      <c r="E17" s="11">
        <v>0</v>
      </c>
      <c r="F17" s="11">
        <v>0</v>
      </c>
      <c r="G17" s="11">
        <v>13279.2</v>
      </c>
      <c r="H17" s="11">
        <f>G17-F17</f>
        <v>13279.2</v>
      </c>
      <c r="I17" s="11">
        <f>IF(F17=0,0,G17/F17*100)</f>
        <v>0</v>
      </c>
    </row>
    <row r="18" spans="1:9" x14ac:dyDescent="0.2">
      <c r="A18" s="10"/>
      <c r="B18" s="10">
        <v>13010200</v>
      </c>
      <c r="C18" s="10" t="s">
        <v>22</v>
      </c>
      <c r="D18" s="11">
        <v>0</v>
      </c>
      <c r="E18" s="11">
        <v>6700</v>
      </c>
      <c r="F18" s="11">
        <v>6700</v>
      </c>
      <c r="G18" s="11">
        <v>7056.75</v>
      </c>
      <c r="H18" s="11">
        <f>G18-F18</f>
        <v>356.75</v>
      </c>
      <c r="I18" s="11">
        <f>IF(F18=0,0,G18/F18*100)</f>
        <v>105.32462686567163</v>
      </c>
    </row>
    <row r="19" spans="1:9" x14ac:dyDescent="0.2">
      <c r="A19" s="10"/>
      <c r="B19" s="10">
        <v>13030000</v>
      </c>
      <c r="C19" s="10" t="s">
        <v>23</v>
      </c>
      <c r="D19" s="11">
        <v>0</v>
      </c>
      <c r="E19" s="11">
        <v>292100</v>
      </c>
      <c r="F19" s="11">
        <v>292100</v>
      </c>
      <c r="G19" s="11">
        <v>1237113.81</v>
      </c>
      <c r="H19" s="11">
        <f>G19-F19</f>
        <v>945013.81</v>
      </c>
      <c r="I19" s="11">
        <f>IF(F19=0,0,G19/F19*100)</f>
        <v>423.52407052379323</v>
      </c>
    </row>
    <row r="20" spans="1:9" x14ac:dyDescent="0.2">
      <c r="A20" s="10"/>
      <c r="B20" s="10">
        <v>13030100</v>
      </c>
      <c r="C20" s="10" t="s">
        <v>24</v>
      </c>
      <c r="D20" s="11">
        <v>0</v>
      </c>
      <c r="E20" s="11">
        <v>292100</v>
      </c>
      <c r="F20" s="11">
        <v>292100</v>
      </c>
      <c r="G20" s="11">
        <v>1237113.81</v>
      </c>
      <c r="H20" s="11">
        <f>G20-F20</f>
        <v>945013.81</v>
      </c>
      <c r="I20" s="11">
        <f>IF(F20=0,0,G20/F20*100)</f>
        <v>423.52407052379323</v>
      </c>
    </row>
    <row r="21" spans="1:9" x14ac:dyDescent="0.2">
      <c r="A21" s="10"/>
      <c r="B21" s="10">
        <v>14000000</v>
      </c>
      <c r="C21" s="10" t="s">
        <v>25</v>
      </c>
      <c r="D21" s="11">
        <v>10500</v>
      </c>
      <c r="E21" s="11">
        <v>10500</v>
      </c>
      <c r="F21" s="11">
        <v>10500</v>
      </c>
      <c r="G21" s="11">
        <v>11981</v>
      </c>
      <c r="H21" s="11">
        <f>G21-F21</f>
        <v>1481</v>
      </c>
      <c r="I21" s="11">
        <f>IF(F21=0,0,G21/F21*100)</f>
        <v>114.10476190476192</v>
      </c>
    </row>
    <row r="22" spans="1:9" x14ac:dyDescent="0.2">
      <c r="A22" s="10"/>
      <c r="B22" s="10">
        <v>14040000</v>
      </c>
      <c r="C22" s="10" t="s">
        <v>26</v>
      </c>
      <c r="D22" s="11">
        <v>10500</v>
      </c>
      <c r="E22" s="11">
        <v>10500</v>
      </c>
      <c r="F22" s="11">
        <v>10500</v>
      </c>
      <c r="G22" s="11">
        <v>11981</v>
      </c>
      <c r="H22" s="11">
        <f>G22-F22</f>
        <v>1481</v>
      </c>
      <c r="I22" s="11">
        <f>IF(F22=0,0,G22/F22*100)</f>
        <v>114.10476190476192</v>
      </c>
    </row>
    <row r="23" spans="1:9" x14ac:dyDescent="0.2">
      <c r="A23" s="10"/>
      <c r="B23" s="10">
        <v>18000000</v>
      </c>
      <c r="C23" s="10" t="s">
        <v>27</v>
      </c>
      <c r="D23" s="11">
        <v>4288200</v>
      </c>
      <c r="E23" s="11">
        <v>4504500</v>
      </c>
      <c r="F23" s="11">
        <v>4504500</v>
      </c>
      <c r="G23" s="11">
        <v>4552913.0299999993</v>
      </c>
      <c r="H23" s="11">
        <f>G23-F23</f>
        <v>48413.029999999329</v>
      </c>
      <c r="I23" s="11">
        <f>IF(F23=0,0,G23/F23*100)</f>
        <v>101.07477034077033</v>
      </c>
    </row>
    <row r="24" spans="1:9" x14ac:dyDescent="0.2">
      <c r="A24" s="10"/>
      <c r="B24" s="10">
        <v>18010000</v>
      </c>
      <c r="C24" s="10" t="s">
        <v>28</v>
      </c>
      <c r="D24" s="11">
        <v>1529200</v>
      </c>
      <c r="E24" s="11">
        <v>1542400</v>
      </c>
      <c r="F24" s="11">
        <v>1542400</v>
      </c>
      <c r="G24" s="11">
        <v>1753241.15</v>
      </c>
      <c r="H24" s="11">
        <f>G24-F24</f>
        <v>210841.14999999991</v>
      </c>
      <c r="I24" s="11">
        <f>IF(F24=0,0,G24/F24*100)</f>
        <v>113.66968036825726</v>
      </c>
    </row>
    <row r="25" spans="1:9" x14ac:dyDescent="0.2">
      <c r="A25" s="10"/>
      <c r="B25" s="10">
        <v>18010200</v>
      </c>
      <c r="C25" s="10" t="s">
        <v>29</v>
      </c>
      <c r="D25" s="11">
        <v>0</v>
      </c>
      <c r="E25" s="11">
        <v>0</v>
      </c>
      <c r="F25" s="11">
        <v>0</v>
      </c>
      <c r="G25" s="11">
        <v>15.63</v>
      </c>
      <c r="H25" s="11">
        <f>G25-F25</f>
        <v>15.63</v>
      </c>
      <c r="I25" s="11">
        <f>IF(F25=0,0,G25/F25*100)</f>
        <v>0</v>
      </c>
    </row>
    <row r="26" spans="1:9" x14ac:dyDescent="0.2">
      <c r="A26" s="10"/>
      <c r="B26" s="10">
        <v>18010400</v>
      </c>
      <c r="C26" s="10" t="s">
        <v>30</v>
      </c>
      <c r="D26" s="11">
        <v>431500</v>
      </c>
      <c r="E26" s="11">
        <v>431500</v>
      </c>
      <c r="F26" s="11">
        <v>431500</v>
      </c>
      <c r="G26" s="11">
        <v>267166.09999999998</v>
      </c>
      <c r="H26" s="11">
        <f>G26-F26</f>
        <v>-164333.90000000002</v>
      </c>
      <c r="I26" s="11">
        <f>IF(F26=0,0,G26/F26*100)</f>
        <v>61.915666280417149</v>
      </c>
    </row>
    <row r="27" spans="1:9" x14ac:dyDescent="0.2">
      <c r="A27" s="10"/>
      <c r="B27" s="10">
        <v>18010500</v>
      </c>
      <c r="C27" s="10" t="s">
        <v>31</v>
      </c>
      <c r="D27" s="11">
        <v>282500</v>
      </c>
      <c r="E27" s="11">
        <v>282500</v>
      </c>
      <c r="F27" s="11">
        <v>282500</v>
      </c>
      <c r="G27" s="11">
        <v>252018.22</v>
      </c>
      <c r="H27" s="11">
        <f>G27-F27</f>
        <v>-30481.78</v>
      </c>
      <c r="I27" s="11">
        <f>IF(F27=0,0,G27/F27*100)</f>
        <v>89.20998938053097</v>
      </c>
    </row>
    <row r="28" spans="1:9" x14ac:dyDescent="0.2">
      <c r="A28" s="10"/>
      <c r="B28" s="10">
        <v>18010600</v>
      </c>
      <c r="C28" s="10" t="s">
        <v>32</v>
      </c>
      <c r="D28" s="11">
        <v>315700</v>
      </c>
      <c r="E28" s="11">
        <v>328900</v>
      </c>
      <c r="F28" s="11">
        <v>328900</v>
      </c>
      <c r="G28" s="11">
        <v>338613.53</v>
      </c>
      <c r="H28" s="11">
        <f>G28-F28</f>
        <v>9713.5300000000279</v>
      </c>
      <c r="I28" s="11">
        <f>IF(F28=0,0,G28/F28*100)</f>
        <v>102.95333840072971</v>
      </c>
    </row>
    <row r="29" spans="1:9" x14ac:dyDescent="0.2">
      <c r="A29" s="10"/>
      <c r="B29" s="10">
        <v>18010700</v>
      </c>
      <c r="C29" s="10" t="s">
        <v>33</v>
      </c>
      <c r="D29" s="11">
        <v>300000</v>
      </c>
      <c r="E29" s="11">
        <v>300000</v>
      </c>
      <c r="F29" s="11">
        <v>300000</v>
      </c>
      <c r="G29" s="11">
        <v>709122.81</v>
      </c>
      <c r="H29" s="11">
        <f>G29-F29</f>
        <v>409122.81000000006</v>
      </c>
      <c r="I29" s="11">
        <f>IF(F29=0,0,G29/F29*100)</f>
        <v>236.37427</v>
      </c>
    </row>
    <row r="30" spans="1:9" x14ac:dyDescent="0.2">
      <c r="A30" s="10"/>
      <c r="B30" s="10">
        <v>18010900</v>
      </c>
      <c r="C30" s="10" t="s">
        <v>34</v>
      </c>
      <c r="D30" s="11">
        <v>199500</v>
      </c>
      <c r="E30" s="11">
        <v>199500</v>
      </c>
      <c r="F30" s="11">
        <v>199500</v>
      </c>
      <c r="G30" s="11">
        <v>186304.86</v>
      </c>
      <c r="H30" s="11">
        <f>G30-F30</f>
        <v>-13195.140000000014</v>
      </c>
      <c r="I30" s="11">
        <f>IF(F30=0,0,G30/F30*100)</f>
        <v>93.385894736842104</v>
      </c>
    </row>
    <row r="31" spans="1:9" x14ac:dyDescent="0.2">
      <c r="A31" s="10"/>
      <c r="B31" s="10">
        <v>18040000</v>
      </c>
      <c r="C31" s="10" t="s">
        <v>35</v>
      </c>
      <c r="D31" s="11">
        <v>0</v>
      </c>
      <c r="E31" s="11">
        <v>0</v>
      </c>
      <c r="F31" s="11">
        <v>0</v>
      </c>
      <c r="G31" s="11">
        <v>1836</v>
      </c>
      <c r="H31" s="11">
        <f>G31-F31</f>
        <v>1836</v>
      </c>
      <c r="I31" s="11">
        <f>IF(F31=0,0,G31/F31*100)</f>
        <v>0</v>
      </c>
    </row>
    <row r="32" spans="1:9" x14ac:dyDescent="0.2">
      <c r="A32" s="10"/>
      <c r="B32" s="10">
        <v>18040100</v>
      </c>
      <c r="C32" s="10" t="s">
        <v>36</v>
      </c>
      <c r="D32" s="11">
        <v>0</v>
      </c>
      <c r="E32" s="11">
        <v>0</v>
      </c>
      <c r="F32" s="11">
        <v>0</v>
      </c>
      <c r="G32" s="11">
        <v>1836</v>
      </c>
      <c r="H32" s="11">
        <f>G32-F32</f>
        <v>1836</v>
      </c>
      <c r="I32" s="11">
        <f>IF(F32=0,0,G32/F32*100)</f>
        <v>0</v>
      </c>
    </row>
    <row r="33" spans="1:9" x14ac:dyDescent="0.2">
      <c r="A33" s="10"/>
      <c r="B33" s="10">
        <v>18050000</v>
      </c>
      <c r="C33" s="10" t="s">
        <v>37</v>
      </c>
      <c r="D33" s="11">
        <v>2759000</v>
      </c>
      <c r="E33" s="11">
        <v>2962100</v>
      </c>
      <c r="F33" s="11">
        <v>2962100</v>
      </c>
      <c r="G33" s="11">
        <v>2797835.88</v>
      </c>
      <c r="H33" s="11">
        <f>G33-F33</f>
        <v>-164264.12000000011</v>
      </c>
      <c r="I33" s="11">
        <f>IF(F33=0,0,G33/F33*100)</f>
        <v>94.454470814624756</v>
      </c>
    </row>
    <row r="34" spans="1:9" x14ac:dyDescent="0.2">
      <c r="A34" s="10"/>
      <c r="B34" s="10">
        <v>18050400</v>
      </c>
      <c r="C34" s="10" t="s">
        <v>38</v>
      </c>
      <c r="D34" s="11">
        <v>119000</v>
      </c>
      <c r="E34" s="11">
        <v>542000</v>
      </c>
      <c r="F34" s="11">
        <v>542000</v>
      </c>
      <c r="G34" s="11">
        <v>204514.77</v>
      </c>
      <c r="H34" s="11">
        <f>G34-F34</f>
        <v>-337485.23</v>
      </c>
      <c r="I34" s="11">
        <f>IF(F34=0,0,G34/F34*100)</f>
        <v>37.733352398523984</v>
      </c>
    </row>
    <row r="35" spans="1:9" x14ac:dyDescent="0.2">
      <c r="A35" s="10"/>
      <c r="B35" s="10">
        <v>18050500</v>
      </c>
      <c r="C35" s="10" t="s">
        <v>39</v>
      </c>
      <c r="D35" s="11">
        <v>2640000</v>
      </c>
      <c r="E35" s="11">
        <v>2420100</v>
      </c>
      <c r="F35" s="11">
        <v>2420100</v>
      </c>
      <c r="G35" s="11">
        <v>2593321.11</v>
      </c>
      <c r="H35" s="11">
        <f>G35-F35</f>
        <v>173221.10999999987</v>
      </c>
      <c r="I35" s="11">
        <f>IF(F35=0,0,G35/F35*100)</f>
        <v>107.15760133878764</v>
      </c>
    </row>
    <row r="36" spans="1:9" x14ac:dyDescent="0.2">
      <c r="A36" s="10"/>
      <c r="B36" s="10">
        <v>20000000</v>
      </c>
      <c r="C36" s="10" t="s">
        <v>40</v>
      </c>
      <c r="D36" s="11">
        <v>9200</v>
      </c>
      <c r="E36" s="11">
        <v>9200</v>
      </c>
      <c r="F36" s="11">
        <v>9200</v>
      </c>
      <c r="G36" s="11">
        <v>2481.56</v>
      </c>
      <c r="H36" s="11">
        <f>G36-F36</f>
        <v>-6718.4400000000005</v>
      </c>
      <c r="I36" s="11">
        <f>IF(F36=0,0,G36/F36*100)</f>
        <v>26.973478260869566</v>
      </c>
    </row>
    <row r="37" spans="1:9" x14ac:dyDescent="0.2">
      <c r="A37" s="10"/>
      <c r="B37" s="10">
        <v>22000000</v>
      </c>
      <c r="C37" s="10" t="s">
        <v>41</v>
      </c>
      <c r="D37" s="11">
        <v>9200</v>
      </c>
      <c r="E37" s="11">
        <v>9200</v>
      </c>
      <c r="F37" s="11">
        <v>9200</v>
      </c>
      <c r="G37" s="11">
        <v>2481.56</v>
      </c>
      <c r="H37" s="11">
        <f>G37-F37</f>
        <v>-6718.4400000000005</v>
      </c>
      <c r="I37" s="11">
        <f>IF(F37=0,0,G37/F37*100)</f>
        <v>26.973478260869566</v>
      </c>
    </row>
    <row r="38" spans="1:9" x14ac:dyDescent="0.2">
      <c r="A38" s="10"/>
      <c r="B38" s="10">
        <v>22010000</v>
      </c>
      <c r="C38" s="10" t="s">
        <v>42</v>
      </c>
      <c r="D38" s="11">
        <v>9200</v>
      </c>
      <c r="E38" s="11">
        <v>9200</v>
      </c>
      <c r="F38" s="11">
        <v>9200</v>
      </c>
      <c r="G38" s="11">
        <v>2205.11</v>
      </c>
      <c r="H38" s="11">
        <f>G38-F38</f>
        <v>-6994.8899999999994</v>
      </c>
      <c r="I38" s="11">
        <f>IF(F38=0,0,G38/F38*100)</f>
        <v>23.96858695652174</v>
      </c>
    </row>
    <row r="39" spans="1:9" x14ac:dyDescent="0.2">
      <c r="A39" s="10"/>
      <c r="B39" s="10">
        <v>22012500</v>
      </c>
      <c r="C39" s="10" t="s">
        <v>43</v>
      </c>
      <c r="D39" s="11">
        <v>9200</v>
      </c>
      <c r="E39" s="11">
        <v>9200</v>
      </c>
      <c r="F39" s="11">
        <v>9200</v>
      </c>
      <c r="G39" s="11">
        <v>2205.11</v>
      </c>
      <c r="H39" s="11">
        <f>G39-F39</f>
        <v>-6994.8899999999994</v>
      </c>
      <c r="I39" s="11">
        <f>IF(F39=0,0,G39/F39*100)</f>
        <v>23.96858695652174</v>
      </c>
    </row>
    <row r="40" spans="1:9" x14ac:dyDescent="0.2">
      <c r="A40" s="10"/>
      <c r="B40" s="10">
        <v>22090000</v>
      </c>
      <c r="C40" s="10" t="s">
        <v>44</v>
      </c>
      <c r="D40" s="11">
        <v>0</v>
      </c>
      <c r="E40" s="11">
        <v>0</v>
      </c>
      <c r="F40" s="11">
        <v>0</v>
      </c>
      <c r="G40" s="11">
        <v>276.45</v>
      </c>
      <c r="H40" s="11">
        <f>G40-F40</f>
        <v>276.45</v>
      </c>
      <c r="I40" s="11">
        <f>IF(F40=0,0,G40/F40*100)</f>
        <v>0</v>
      </c>
    </row>
    <row r="41" spans="1:9" x14ac:dyDescent="0.2">
      <c r="A41" s="10"/>
      <c r="B41" s="10">
        <v>22090100</v>
      </c>
      <c r="C41" s="10" t="s">
        <v>45</v>
      </c>
      <c r="D41" s="11">
        <v>0</v>
      </c>
      <c r="E41" s="11">
        <v>0</v>
      </c>
      <c r="F41" s="11">
        <v>0</v>
      </c>
      <c r="G41" s="11">
        <v>105.6</v>
      </c>
      <c r="H41" s="11">
        <f>G41-F41</f>
        <v>105.6</v>
      </c>
      <c r="I41" s="11">
        <f>IF(F41=0,0,G41/F41*100)</f>
        <v>0</v>
      </c>
    </row>
    <row r="42" spans="1:9" x14ac:dyDescent="0.2">
      <c r="A42" s="10"/>
      <c r="B42" s="10">
        <v>22090200</v>
      </c>
      <c r="C42" s="10" t="s">
        <v>46</v>
      </c>
      <c r="D42" s="11">
        <v>0</v>
      </c>
      <c r="E42" s="11">
        <v>0</v>
      </c>
      <c r="F42" s="11">
        <v>0</v>
      </c>
      <c r="G42" s="11">
        <v>0.85</v>
      </c>
      <c r="H42" s="11">
        <f>G42-F42</f>
        <v>0.85</v>
      </c>
      <c r="I42" s="11">
        <f>IF(F42=0,0,G42/F42*100)</f>
        <v>0</v>
      </c>
    </row>
    <row r="43" spans="1:9" x14ac:dyDescent="0.2">
      <c r="A43" s="10"/>
      <c r="B43" s="10">
        <v>22090400</v>
      </c>
      <c r="C43" s="10" t="s">
        <v>47</v>
      </c>
      <c r="D43" s="11">
        <v>0</v>
      </c>
      <c r="E43" s="11">
        <v>0</v>
      </c>
      <c r="F43" s="11">
        <v>0</v>
      </c>
      <c r="G43" s="11">
        <v>170</v>
      </c>
      <c r="H43" s="11">
        <f>G43-F43</f>
        <v>170</v>
      </c>
      <c r="I43" s="11">
        <f>IF(F43=0,0,G43/F43*100)</f>
        <v>0</v>
      </c>
    </row>
    <row r="44" spans="1:9" x14ac:dyDescent="0.2">
      <c r="A44" s="10"/>
      <c r="B44" s="10">
        <v>40000000</v>
      </c>
      <c r="C44" s="10" t="s">
        <v>48</v>
      </c>
      <c r="D44" s="11">
        <v>6343400</v>
      </c>
      <c r="E44" s="11">
        <v>6581100</v>
      </c>
      <c r="F44" s="11">
        <v>6581100</v>
      </c>
      <c r="G44" s="11">
        <v>6580832.5899999999</v>
      </c>
      <c r="H44" s="11">
        <f>G44-F44</f>
        <v>-267.41000000014901</v>
      </c>
      <c r="I44" s="11">
        <f>IF(F44=0,0,G44/F44*100)</f>
        <v>99.995936697512562</v>
      </c>
    </row>
    <row r="45" spans="1:9" x14ac:dyDescent="0.2">
      <c r="A45" s="10"/>
      <c r="B45" s="10">
        <v>41000000</v>
      </c>
      <c r="C45" s="10" t="s">
        <v>49</v>
      </c>
      <c r="D45" s="11">
        <v>6343400</v>
      </c>
      <c r="E45" s="11">
        <v>6581100</v>
      </c>
      <c r="F45" s="11">
        <v>6581100</v>
      </c>
      <c r="G45" s="11">
        <v>6580832.5899999999</v>
      </c>
      <c r="H45" s="11">
        <f>G45-F45</f>
        <v>-267.41000000014901</v>
      </c>
      <c r="I45" s="11">
        <f>IF(F45=0,0,G45/F45*100)</f>
        <v>99.995936697512562</v>
      </c>
    </row>
    <row r="46" spans="1:9" x14ac:dyDescent="0.2">
      <c r="A46" s="10"/>
      <c r="B46" s="10">
        <v>41030000</v>
      </c>
      <c r="C46" s="10" t="s">
        <v>50</v>
      </c>
      <c r="D46" s="11">
        <v>6277100</v>
      </c>
      <c r="E46" s="11">
        <v>6514800</v>
      </c>
      <c r="F46" s="11">
        <v>6514800</v>
      </c>
      <c r="G46" s="11">
        <v>6514800</v>
      </c>
      <c r="H46" s="11">
        <f>G46-F46</f>
        <v>0</v>
      </c>
      <c r="I46" s="11">
        <f>IF(F46=0,0,G46/F46*100)</f>
        <v>100</v>
      </c>
    </row>
    <row r="47" spans="1:9" x14ac:dyDescent="0.2">
      <c r="A47" s="10"/>
      <c r="B47" s="10">
        <v>41033200</v>
      </c>
      <c r="C47" s="10" t="s">
        <v>51</v>
      </c>
      <c r="D47" s="11">
        <v>0</v>
      </c>
      <c r="E47" s="11">
        <v>1237700</v>
      </c>
      <c r="F47" s="11">
        <v>1237700</v>
      </c>
      <c r="G47" s="11">
        <v>1237700</v>
      </c>
      <c r="H47" s="11">
        <f>G47-F47</f>
        <v>0</v>
      </c>
      <c r="I47" s="11">
        <f>IF(F47=0,0,G47/F47*100)</f>
        <v>100</v>
      </c>
    </row>
    <row r="48" spans="1:9" x14ac:dyDescent="0.2">
      <c r="A48" s="10"/>
      <c r="B48" s="10">
        <v>41033900</v>
      </c>
      <c r="C48" s="10" t="s">
        <v>52</v>
      </c>
      <c r="D48" s="11">
        <v>4976400</v>
      </c>
      <c r="E48" s="11">
        <v>3976400</v>
      </c>
      <c r="F48" s="11">
        <v>3976400</v>
      </c>
      <c r="G48" s="11">
        <v>3976400</v>
      </c>
      <c r="H48" s="11">
        <f>G48-F48</f>
        <v>0</v>
      </c>
      <c r="I48" s="11">
        <f>IF(F48=0,0,G48/F48*100)</f>
        <v>100</v>
      </c>
    </row>
    <row r="49" spans="1:9" x14ac:dyDescent="0.2">
      <c r="A49" s="10"/>
      <c r="B49" s="10">
        <v>41034200</v>
      </c>
      <c r="C49" s="10" t="s">
        <v>53</v>
      </c>
      <c r="D49" s="11">
        <v>1300700</v>
      </c>
      <c r="E49" s="11">
        <v>1300700</v>
      </c>
      <c r="F49" s="11">
        <v>1300700</v>
      </c>
      <c r="G49" s="11">
        <v>1300700</v>
      </c>
      <c r="H49" s="11">
        <f>G49-F49</f>
        <v>0</v>
      </c>
      <c r="I49" s="11">
        <f>IF(F49=0,0,G49/F49*100)</f>
        <v>100</v>
      </c>
    </row>
    <row r="50" spans="1:9" x14ac:dyDescent="0.2">
      <c r="A50" s="10"/>
      <c r="B50" s="10">
        <v>41050000</v>
      </c>
      <c r="C50" s="10" t="s">
        <v>54</v>
      </c>
      <c r="D50" s="11">
        <v>66300</v>
      </c>
      <c r="E50" s="11">
        <v>66300</v>
      </c>
      <c r="F50" s="11">
        <v>66300</v>
      </c>
      <c r="G50" s="11">
        <v>66032.59</v>
      </c>
      <c r="H50" s="11">
        <f>G50-F50</f>
        <v>-267.41000000000349</v>
      </c>
      <c r="I50" s="11">
        <f>IF(F50=0,0,G50/F50*100)</f>
        <v>99.596666666666664</v>
      </c>
    </row>
    <row r="51" spans="1:9" x14ac:dyDescent="0.2">
      <c r="A51" s="10"/>
      <c r="B51" s="10">
        <v>41053000</v>
      </c>
      <c r="C51" s="10" t="s">
        <v>55</v>
      </c>
      <c r="D51" s="11">
        <v>66300</v>
      </c>
      <c r="E51" s="11">
        <v>66300</v>
      </c>
      <c r="F51" s="11">
        <v>66300</v>
      </c>
      <c r="G51" s="11">
        <v>66032.59</v>
      </c>
      <c r="H51" s="11">
        <f>G51-F51</f>
        <v>-267.41000000000349</v>
      </c>
      <c r="I51" s="11">
        <f>IF(F51=0,0,G51/F51*100)</f>
        <v>99.596666666666664</v>
      </c>
    </row>
    <row r="52" spans="1:9" x14ac:dyDescent="0.2">
      <c r="A52" s="12" t="s">
        <v>56</v>
      </c>
      <c r="B52" s="13"/>
      <c r="C52" s="13"/>
      <c r="D52" s="14">
        <v>19307900</v>
      </c>
      <c r="E52" s="14">
        <v>23289600</v>
      </c>
      <c r="F52" s="14">
        <v>23289600</v>
      </c>
      <c r="G52" s="14">
        <v>23681218.039999999</v>
      </c>
      <c r="H52" s="14">
        <f>G52-F52</f>
        <v>391618.03999999911</v>
      </c>
      <c r="I52" s="14">
        <f>IF(F52=0,0,G52/F52*100)</f>
        <v>101.68151466749107</v>
      </c>
    </row>
    <row r="53" spans="1:9" x14ac:dyDescent="0.2">
      <c r="A53" s="12" t="s">
        <v>57</v>
      </c>
      <c r="B53" s="13"/>
      <c r="C53" s="13"/>
      <c r="D53" s="14">
        <v>25651300</v>
      </c>
      <c r="E53" s="14">
        <v>29870700</v>
      </c>
      <c r="F53" s="14">
        <v>29870700</v>
      </c>
      <c r="G53" s="14">
        <v>30262050.629999999</v>
      </c>
      <c r="H53" s="14">
        <f>G53-F53</f>
        <v>391350.62999999896</v>
      </c>
      <c r="I53" s="14">
        <f>IF(F53=0,0,G53/F53*100)</f>
        <v>101.31014884150689</v>
      </c>
    </row>
  </sheetData>
  <mergeCells count="8">
    <mergeCell ref="A52:C52"/>
    <mergeCell ref="A53:C53"/>
    <mergeCell ref="A3:L3"/>
    <mergeCell ref="A5:L5"/>
    <mergeCell ref="A7:A8"/>
    <mergeCell ref="B7:B8"/>
    <mergeCell ref="C7:C8"/>
    <mergeCell ref="D7:I7"/>
  </mergeCells>
  <pageMargins left="0.39370078740157483" right="0.19685039370078741" top="0.39370078740157483" bottom="0.39370078740157483" header="0" footer="0"/>
  <pageSetup paperSize="9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2020-01-20T08:12:32Z</cp:lastPrinted>
  <dcterms:created xsi:type="dcterms:W3CDTF">2020-01-20T08:05:58Z</dcterms:created>
  <dcterms:modified xsi:type="dcterms:W3CDTF">2020-01-20T08:14:15Z</dcterms:modified>
</cp:coreProperties>
</file>