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3740" activeTab="4"/>
  </bookViews>
  <sheets>
    <sheet name="1" sheetId="1" r:id="rId1"/>
    <sheet name="2" sheetId="2" r:id="rId2"/>
    <sheet name="3" sheetId="3" r:id="rId3"/>
    <sheet name="6" sheetId="4" r:id="rId4"/>
    <sheet name="7" sheetId="5" r:id="rId5"/>
  </sheets>
  <calcPr calcId="145621"/>
</workbook>
</file>

<file path=xl/calcChain.xml><?xml version="1.0" encoding="utf-8"?>
<calcChain xmlns="http://schemas.openxmlformats.org/spreadsheetml/2006/main">
  <c r="K19" i="5" l="1"/>
  <c r="H20" i="5"/>
  <c r="I20" i="5"/>
  <c r="J20" i="5"/>
  <c r="K20" i="5"/>
  <c r="K23" i="5"/>
  <c r="H24" i="5"/>
  <c r="I24" i="5"/>
  <c r="J24" i="5"/>
  <c r="K24" i="5"/>
  <c r="K27" i="5"/>
  <c r="H28" i="5"/>
  <c r="I28" i="5"/>
  <c r="J28" i="5"/>
  <c r="K28" i="5"/>
  <c r="K31" i="5"/>
  <c r="H32" i="5"/>
  <c r="I32" i="5"/>
  <c r="J32" i="5"/>
  <c r="K32" i="5"/>
  <c r="K35" i="5"/>
  <c r="H36" i="5"/>
  <c r="I36" i="5"/>
  <c r="J36" i="5"/>
  <c r="K36" i="5"/>
  <c r="K39" i="5"/>
  <c r="H40" i="5"/>
  <c r="I40" i="5"/>
  <c r="J40" i="5"/>
  <c r="K40" i="5"/>
  <c r="K43" i="5"/>
  <c r="H44" i="5"/>
  <c r="I44" i="5"/>
  <c r="J44" i="5"/>
  <c r="K44" i="5"/>
  <c r="K47" i="5"/>
  <c r="H48" i="5"/>
  <c r="I48" i="5"/>
  <c r="J48" i="5"/>
  <c r="K48" i="5"/>
  <c r="K51" i="5"/>
  <c r="H52" i="5"/>
  <c r="I52" i="5"/>
  <c r="J52" i="5"/>
  <c r="K52" i="5"/>
  <c r="K55" i="5"/>
  <c r="K56" i="5" s="1"/>
  <c r="I56" i="5"/>
  <c r="J56" i="5"/>
  <c r="K59" i="5"/>
  <c r="H60" i="5"/>
  <c r="K60" i="5" s="1"/>
  <c r="I60" i="5"/>
  <c r="J60" i="5"/>
  <c r="K63" i="5"/>
  <c r="H64" i="5"/>
  <c r="K64" i="5" s="1"/>
  <c r="I64" i="5"/>
  <c r="J64" i="5"/>
  <c r="K67" i="5"/>
  <c r="H68" i="5"/>
  <c r="I68" i="5"/>
  <c r="J68" i="5"/>
  <c r="K71" i="5"/>
  <c r="H72" i="5"/>
  <c r="I72" i="5"/>
  <c r="J72" i="5"/>
  <c r="K72" i="5"/>
  <c r="K75" i="5"/>
  <c r="H76" i="5"/>
  <c r="K76" i="5" s="1"/>
  <c r="I76" i="5"/>
  <c r="J76" i="5"/>
  <c r="K79" i="5"/>
  <c r="H80" i="5"/>
  <c r="I80" i="5"/>
  <c r="J80" i="5"/>
  <c r="K80" i="5"/>
  <c r="K83" i="5"/>
  <c r="H84" i="5"/>
  <c r="I84" i="5"/>
  <c r="J84" i="5"/>
  <c r="K84" i="5"/>
  <c r="K87" i="5"/>
  <c r="H88" i="5"/>
  <c r="I88" i="5"/>
  <c r="J88" i="5"/>
  <c r="K88" i="5"/>
  <c r="H89" i="5"/>
  <c r="I89" i="5"/>
  <c r="J89" i="5"/>
  <c r="K68" i="5" l="1"/>
  <c r="K89" i="5" s="1"/>
  <c r="G18" i="4"/>
  <c r="G17" i="4" s="1"/>
  <c r="I18" i="4"/>
  <c r="I17" i="4" s="1"/>
  <c r="P18" i="3" l="1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C17" i="2" l="1"/>
  <c r="C18" i="2"/>
  <c r="C19" i="2"/>
  <c r="C20" i="2"/>
  <c r="C22" i="2"/>
  <c r="C23" i="2"/>
  <c r="C24" i="2"/>
  <c r="C25" i="2"/>
  <c r="C21" i="1" l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<sst xmlns="http://schemas.openxmlformats.org/spreadsheetml/2006/main" count="441" uniqueCount="223">
  <si>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</si>
  <si>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</si>
  <si>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</si>
  <si>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</si>
  <si>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</si>
  <si>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</si>
  <si>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</si>
  <si>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</si>
  <si>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</si>
  <si>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  </t>
  </si>
  <si>
    <t>Власні надходження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</si>
  <si>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</si>
  <si>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</si>
  <si>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</si>
  <si>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Разом доходів</t>
  </si>
  <si>
    <t>X</t>
  </si>
  <si>
    <t>3523183600</t>
  </si>
  <si>
    <t>(код бюджету)</t>
  </si>
  <si>
    <t>до рішення Мар'янівської сільської ради</t>
  </si>
  <si>
    <t>ЗМІНИ ДО ДОХОДІВ
сільського бюджету ОТГ на  2020 рік, визначених у додатку 1 до рішення
Мар’янівської сільської ради  від 24 грудня 2019 року №186
«Про бюджет  Мар'янівської сільської об'єднаної територіальної громади на 2020 рік»</t>
  </si>
  <si>
    <t>Секретар ради</t>
  </si>
  <si>
    <t>О. Яковлєва</t>
  </si>
  <si>
    <t>Загальне фінансування</t>
  </si>
  <si>
    <t>Кошти, що передаються із загального фонду бюджету до бюджету розвитку (спеціального фонду)</t>
  </si>
  <si>
    <t>Зміни обсягів бюджетних коштів</t>
  </si>
  <si>
    <t>Фінансування за активними операціями</t>
  </si>
  <si>
    <t>Фінансування за типом боргового зобов’язання</t>
  </si>
  <si>
    <t>Фінансування за рахунок зміни залишків коштів бюджетів</t>
  </si>
  <si>
    <t>Внутрішнє фінансування</t>
  </si>
  <si>
    <t>Фінансування за типом кредитора</t>
  </si>
  <si>
    <t>Найменування згідно з Класифікацією фінансування бюджету</t>
  </si>
  <si>
    <t>ФІНАНСУВАННЯ_x000D_
місцевого бюджету на 2020 рік</t>
  </si>
  <si>
    <t>Додаток 2</t>
  </si>
  <si>
    <t>від 10.12.2020 р. № 18 "Про внесення змін до рішення</t>
  </si>
  <si>
    <t>Марʼянівської сільської ради № 186 від 24 грудня</t>
  </si>
  <si>
    <t>2019 року «Про бюджет Мар’янівської сільської</t>
  </si>
  <si>
    <t>об’єднаної територіальної громади на 2020 рік»</t>
  </si>
  <si>
    <t>(11518000000)"</t>
  </si>
  <si>
    <t>УСЬОГО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</si>
  <si>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</si>
  <si>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</si>
  <si>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9800</t>
  </si>
  <si>
    <t>0119800</t>
  </si>
  <si>
    <t>Інші субвенції з місцевого бюджету</t>
  </si>
  <si>
    <t>9770</t>
  </si>
  <si>
    <t>0119770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</si>
  <si>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</si>
  <si>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9410</t>
  </si>
  <si>
    <t>0119410</t>
  </si>
  <si>
    <t>Субвенція з місцевого бюджету за рахунок залишку коштів освітньої субвенції, що утворився на початок бюджетного періоду</t>
  </si>
  <si>
    <t>9320</t>
  </si>
  <si>
    <t>0119320</t>
  </si>
  <si>
    <t>Субвенція з місцевого бюджету на здійснення переданих видатків у сфері освіти за рахунок коштів освітньої субвенції</t>
  </si>
  <si>
    <t>9310</t>
  </si>
  <si>
    <t>0119310</t>
  </si>
  <si>
    <t>Реверсна дотація </t>
  </si>
  <si>
    <t>9110</t>
  </si>
  <si>
    <t>0119110</t>
  </si>
  <si>
    <t>Резервний фонд</t>
  </si>
  <si>
    <t>0133</t>
  </si>
  <si>
    <t>8700</t>
  </si>
  <si>
    <t>0118700</t>
  </si>
  <si>
    <t>Природоохоронні заходи за рахунок цільових фондів</t>
  </si>
  <si>
    <t>0540</t>
  </si>
  <si>
    <t>8340</t>
  </si>
  <si>
    <t>0118340</t>
  </si>
  <si>
    <t>Будівництво установ та закладів культури</t>
  </si>
  <si>
    <t>0443</t>
  </si>
  <si>
    <t>7324</t>
  </si>
  <si>
    <t>0117324</t>
  </si>
  <si>
    <t>Будівництво об`єктів житлово-комунального господарства</t>
  </si>
  <si>
    <t>7310</t>
  </si>
  <si>
    <t>0117310</t>
  </si>
  <si>
    <t>Організація благоустрою населених пунктів</t>
  </si>
  <si>
    <t>0620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</si>
  <si>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</si>
  <si>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</si>
  <si>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</si>
  <si>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</si>
  <si>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</si>
  <si>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</si>
  <si>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Забезпечення діяльності бібліотек</t>
  </si>
  <si>
    <t>0824</t>
  </si>
  <si>
    <t>4030</t>
  </si>
  <si>
    <t>0114030</t>
  </si>
  <si>
    <t>Інші заходи у сфері соціального захисту і соціального забезпечення</t>
  </si>
  <si>
    <t>1090</t>
  </si>
  <si>
    <t>3242</t>
  </si>
  <si>
    <t>0113242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</si>
  <si>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</si>
  <si>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</si>
  <si>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t>3140</t>
  </si>
  <si>
    <t>0113140</t>
  </si>
  <si>
    <t>Надання дошкільної освіти</t>
  </si>
  <si>
    <t>0910</t>
  </si>
  <si>
    <t>1010</t>
  </si>
  <si>
    <t>0111010</t>
  </si>
  <si>
    <t>Проведення місцевих виборів</t>
  </si>
  <si>
    <t>0160</t>
  </si>
  <si>
    <t>0191</t>
  </si>
  <si>
    <t>0110191</t>
  </si>
  <si>
    <t>Інша діяльність у сфері державного управління</t>
  </si>
  <si>
    <t>0110180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</si>
  <si>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</si>
  <si>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</si>
  <si>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</si>
  <si>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</si>
  <si>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Мар'янівська сільська рада</t>
  </si>
  <si>
    <t>0110000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</si>
  <si>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</si>
  <si>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</si>
  <si>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</si>
  <si>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</si>
  <si>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</si>
  <si>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</si>
  <si>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</si>
  <si>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</si>
  <si>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</si>
  <si>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</si>
  <si>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</si>
  <si>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</si>
  <si>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 сільського бюджету ОТГ на  2020 рік, визначених у додатку 3 до рішення
Мар’янівської сільської ради  від 24 грудня 2019 року №186
«Про  бюджет  Мар'янівської сільської об'єднаної територіальної громади на 2020 рік»</t>
  </si>
  <si>
    <t>ЗМІНИ ДО РОЗПОДІЛУ</t>
  </si>
  <si>
    <t>Додаток 3</t>
  </si>
  <si>
    <t>Х</t>
  </si>
  <si>
    <t>УСЬОГО:</t>
  </si>
  <si>
    <t>Капітальний ремонт приміщення сільської будинку культури, за адресою проспект Шатного,  с. Мар'янівка (з коригуванням кошторисної документації) - 505161,59 грн. Виконання топографо-геодезичних вишукувань. - 10000,00 грн.</t>
  </si>
  <si>
    <t>Капітальний ремонт приміщення сільської ради, за адресою проспект Шатного, 22 с. Мар'янівка (з коригуванням кошторисної документації) - 572150,00 грн. Капітальний ремонт сиситеми опалення Мар'янівської сільської ради - 250000,00 грн. Виготовлення ПКД - 49000,00 грн.</t>
  </si>
  <si>
    <t>Рівень готовності об'єкта на кінець 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</si>
  <si>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</si>
  <si>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виконання робіт на початок бюджетного періоду, %</t>
  </si>
  <si>
    <t>Загальна вартість будівництва, гривень</t>
  </si>
  <si>
    <t>Загальна тривалість будівництва (рік початку і завершення)</t>
  </si>
  <si>
    <t>Найменування об'єкта будівництва/ вид будівельних робіт, у тому числі проектні роботи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</si>
  <si>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</si>
  <si>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</si>
  <si>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Програмної класифікації видатків та кредитування місцевих бюджетів</t>
  </si>
  <si>
    <t>Розподіл коштів бюджету розвитку на здійснення заходів
 із будівництва, реконструкції і реставрації об'єктів виробничої, комунікаційної та соціальної інфраструктури за об'єктами у 2020 році</t>
  </si>
  <si>
    <t>Додаток 6</t>
  </si>
  <si>
    <t>РАЗОМ:</t>
  </si>
  <si>
    <t xml:space="preserve">УСЬОГО ЗА ПРОГРАМОЮ </t>
  </si>
  <si>
    <t>Програма "Інші субвенції" на 2020 - 2022 роки</t>
  </si>
  <si>
    <t>009800</t>
  </si>
  <si>
    <t>О110000</t>
  </si>
  <si>
    <t>О100000</t>
  </si>
  <si>
    <t>13.</t>
  </si>
  <si>
    <t>Інші субвенції з місцевого бюджету.</t>
  </si>
  <si>
    <t>О180</t>
  </si>
  <si>
    <t>О119770</t>
  </si>
  <si>
    <t>Сільська цільова програма "Передача коштів на здійснення видатків по охороні здоров'я (первинної медико-санітарної допомоги) у 2020 році"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</si>
  <si>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</si>
  <si>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О119410</t>
  </si>
  <si>
    <t>12.</t>
  </si>
  <si>
    <r>
      <t xml:space="preserve">Програма використання у 2020 році залишку коштів освітньої субвенції, що утворився на початок бюджетного періоду, на оновлення </t>
    </r>
    <r>
      <rPr>
        <sz val="9"/>
        <color theme="1"/>
        <rFont val="Calibri"/>
        <family val="2"/>
        <charset val="204"/>
      </rPr>
      <t>матеріально-технічної бази закладу загальної середньої освіти</t>
    </r>
  </si>
  <si>
    <t>Сільська цільова програма "Передача коштів на здійснення видатків по загальній середній освіті у 2020 році"</t>
  </si>
  <si>
    <t>О119310</t>
  </si>
  <si>
    <t>11.</t>
  </si>
  <si>
    <t xml:space="preserve">Програма "Кошти, що передаються до державного бюджету з бюджету об'єднаної територіальної громади, для яких у державному бюджеті визначаються мміжбюджетні трансферти" на 2020 - 2022 роки </t>
  </si>
  <si>
    <t>Реверсна дотація</t>
  </si>
  <si>
    <t>О119110</t>
  </si>
  <si>
    <t>10.</t>
  </si>
  <si>
    <t>"Резервний фонд на 2020 - 2022 роки"</t>
  </si>
  <si>
    <t>Рішення сесії Мар'янівської сільської ради від 22.01.2019р. №17</t>
  </si>
  <si>
    <t>Програма "Охорона навколишнього природного середовища Мар'янівської сільської об'єднаної територіальної громади" на 2019 - 2020 роки</t>
  </si>
  <si>
    <t>О540</t>
  </si>
  <si>
    <t>О118340</t>
  </si>
  <si>
    <t>9.</t>
  </si>
  <si>
    <t>О443</t>
  </si>
  <si>
    <t>О117324</t>
  </si>
  <si>
    <t>8.</t>
  </si>
  <si>
    <t>Програма "Благоустрою Мар'янівської сільської об'єднаної територіальної громади" на 2020 - 2022 роки</t>
  </si>
  <si>
    <t>Організація благоустрою населених пунктів.</t>
  </si>
  <si>
    <t>О620</t>
  </si>
  <si>
    <t>О116030</t>
  </si>
  <si>
    <t>7.</t>
  </si>
  <si>
    <t>Забезпечення діяльності палаців і будинків культури, клубів, центрів дозвілля та інших клубних закладів.</t>
  </si>
  <si>
    <t>О828</t>
  </si>
  <si>
    <t>О114060</t>
  </si>
  <si>
    <t>6.</t>
  </si>
  <si>
    <t>Програма "Розвитку бібліотек Мар'янівської сільської ради" на 2019 - 2021 роки</t>
  </si>
  <si>
    <t>О824</t>
  </si>
  <si>
    <t>О114030</t>
  </si>
  <si>
    <t>5.</t>
  </si>
  <si>
    <t>Програма "Надання одноразової грошової матеріальної допомоги на поховання громадянам, які зареєстровані на території Мар'янівської сільської ради" на 2020 - 2022 роки</t>
  </si>
  <si>
    <t>Інші заходи у сфері соціального захисту і соціального забезпечення.</t>
  </si>
  <si>
    <t>О113242</t>
  </si>
  <si>
    <t>4.</t>
  </si>
  <si>
    <t>Програма "Оздоровлення та відпочинку дітей Мар'янівської сільської об'єднаної територіальної громади" на 2020 - 2022 роки</t>
  </si>
  <si>
    <t>3.</t>
  </si>
  <si>
    <t>Програма "Розвитку дошкільної освіти на території Мар'янівської сільської об'єднаної територіальної громади" на 2020 - 2022 роки</t>
  </si>
  <si>
    <t>О910</t>
  </si>
  <si>
    <t>О111010</t>
  </si>
  <si>
    <t>2.</t>
  </si>
  <si>
    <t>Програма для забезпечення виконання судових рішень та виконавчих документів на 2020-2021 роки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</si>
  <si>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сілської рад.</t>
  </si>
  <si>
    <t>О111</t>
  </si>
  <si>
    <t>О150</t>
  </si>
  <si>
    <t>О110150</t>
  </si>
  <si>
    <t>1.</t>
  </si>
  <si>
    <t>УСЬОГО видатків</t>
  </si>
  <si>
    <t>Дата і номер документа, яким затверджено місцеву регіональну програму</t>
  </si>
  <si>
    <t>Найменування місцевої/регіональної  програми</t>
  </si>
  <si>
    <t>Назва програми, головного розпорядника коштів, відповідального виконавця та напрямку видатків</t>
  </si>
  <si>
    <t>№ з/п</t>
  </si>
  <si>
    <t>Програма "Матеріально-технічного забезпечення діяльності апарату Мар'янівської сільської ради" на 2020-2022 роки</t>
  </si>
  <si>
    <t>Рішення Мар'янівської сільської ради від 24.01.2020р. №239(а)</t>
  </si>
  <si>
    <t>Рішення Мар'янівської сільської ради від 23.07.2020р. №261</t>
  </si>
  <si>
    <t xml:space="preserve">Рішення Мар'янівської сільської ради №293 від 09.10.2020р. </t>
  </si>
  <si>
    <t>Рішення Мар'янівської сільської ради від 24.12.2019р. №182</t>
  </si>
  <si>
    <t>Рішення Мар'янівської сільської ради від 24.12.2019р. №180</t>
  </si>
  <si>
    <t>Рішення Мар'янівської сільської ради від 24.12.2019р. №179</t>
  </si>
  <si>
    <t>Рішення Мар'янівської сільської ради від 24.12.2019р. №181</t>
  </si>
  <si>
    <t>Рішення Мар'янівської сільської ради від 22.01.2019р. №17</t>
  </si>
  <si>
    <t>Рішення Мар'янівської сільської ради від 23.07.2020р. №254</t>
  </si>
  <si>
    <t>Рішення Мар'янівської сільської ради №293 від 09.10.2020р.</t>
  </si>
  <si>
    <t>Рішення Мар'янівської сільської ради від 23.07.2020р. №252</t>
  </si>
  <si>
    <t>Розподіл витрат місцевого бюджету на реалізацію місцевих/регіональних програм у 2020 році</t>
  </si>
  <si>
    <t>до рішення Мар'янівської сільської ради від 10.12.2020 р.</t>
  </si>
  <si>
    <t>№ 18 "Про внесення змін до рішення Марʼянівської сільської</t>
  </si>
  <si>
    <t xml:space="preserve">ради № 186 від 24 грудня 2019 року «Про бюджет </t>
  </si>
  <si>
    <t xml:space="preserve">Мар’янівської сільської об’єднаної територіальної громади </t>
  </si>
  <si>
    <t>на 2020 рік» (11518000000)"</t>
  </si>
  <si>
    <t>Програма Розвитку культури Мар'янівської сільської об'єднаної територіальної громади на 2020 - 2022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</si>
</sst>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6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sz val="9"/>
      <color theme="1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</font>
    <font>
      <sz val="9"/>
      <color rgb="FF494848"/>
      <name val="Calibri"/>
      <family val="2"/>
      <charset val="204"/>
    </font>
    <font>
      <sz val="9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quotePrefix="1" applyNumberFormat="1" applyFont="1" applyFill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Border="1" applyAlignment="1">
      <alignment horizontal="center" vertical="center" wrapText="1"/>
    </xf>
    <xf numFmtId="4" fontId="8" fillId="0" borderId="2" xfId="0" quotePrefix="1" applyNumberFormat="1" applyFont="1" applyBorder="1" applyAlignment="1">
      <alignment vertical="center" wrapText="1"/>
    </xf>
    <xf numFmtId="9" fontId="11" fillId="0" borderId="6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7" xfId="0" quotePrefix="1" applyFont="1" applyBorder="1" applyAlignment="1">
      <alignment horizontal="center" vertical="center"/>
    </xf>
    <xf numFmtId="0" fontId="11" fillId="0" borderId="8" xfId="0" quotePrefix="1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right" vertical="center" wrapText="1"/>
    </xf>
    <xf numFmtId="43" fontId="8" fillId="0" borderId="10" xfId="1" applyFont="1" applyBorder="1" applyAlignment="1">
      <alignment horizontal="right"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quotePrefix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right"/>
    </xf>
    <xf numFmtId="43" fontId="12" fillId="0" borderId="7" xfId="1" applyFont="1" applyBorder="1" applyAlignment="1">
      <alignment horizontal="right" vertical="center" wrapText="1"/>
    </xf>
    <xf numFmtId="0" fontId="12" fillId="0" borderId="7" xfId="0" applyFont="1" applyBorder="1"/>
    <xf numFmtId="0" fontId="12" fillId="0" borderId="1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quotePrefix="1" applyFont="1" applyBorder="1" applyAlignment="1">
      <alignment horizontal="center" vertical="center"/>
    </xf>
    <xf numFmtId="0" fontId="7" fillId="0" borderId="13" xfId="0" applyFont="1" applyBorder="1" applyAlignment="1">
      <alignment horizontal="right"/>
    </xf>
    <xf numFmtId="43" fontId="7" fillId="0" borderId="12" xfId="1" applyFont="1" applyBorder="1" applyAlignment="1">
      <alignment horizontal="right" wrapText="1"/>
    </xf>
    <xf numFmtId="0" fontId="7" fillId="0" borderId="12" xfId="0" applyFont="1" applyBorder="1"/>
    <xf numFmtId="0" fontId="7" fillId="0" borderId="12" xfId="0" applyFont="1" applyBorder="1" applyAlignment="1">
      <alignment vertical="center" wrapText="1"/>
    </xf>
    <xf numFmtId="0" fontId="7" fillId="0" borderId="14" xfId="0" quotePrefix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Font="1"/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/>
    <xf numFmtId="43" fontId="0" fillId="0" borderId="22" xfId="1" applyFont="1" applyBorder="1" applyAlignment="1">
      <alignment horizontal="right" vertical="center" wrapText="1"/>
    </xf>
    <xf numFmtId="0" fontId="0" fillId="0" borderId="23" xfId="0" applyBorder="1"/>
    <xf numFmtId="0" fontId="2" fillId="0" borderId="23" xfId="0" applyFont="1" applyBorder="1"/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/>
    <xf numFmtId="43" fontId="0" fillId="0" borderId="23" xfId="1" applyFont="1" applyBorder="1" applyAlignment="1">
      <alignment horizontal="right" vertical="center" wrapText="1"/>
    </xf>
    <xf numFmtId="43" fontId="0" fillId="0" borderId="25" xfId="1" applyFont="1" applyBorder="1" applyAlignment="1">
      <alignment horizontal="right" vertical="center" wrapText="1"/>
    </xf>
    <xf numFmtId="43" fontId="0" fillId="0" borderId="26" xfId="1" applyFont="1" applyBorder="1" applyAlignment="1">
      <alignment horizontal="right" vertical="center" wrapText="1"/>
    </xf>
    <xf numFmtId="0" fontId="0" fillId="0" borderId="26" xfId="0" quotePrefix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3" fontId="0" fillId="0" borderId="28" xfId="1" applyFont="1" applyBorder="1" applyAlignment="1">
      <alignment horizontal="right" vertical="center" wrapText="1"/>
    </xf>
    <xf numFmtId="43" fontId="0" fillId="0" borderId="2" xfId="1" applyFont="1" applyBorder="1" applyAlignment="1">
      <alignment horizontal="right" vertical="center" wrapText="1"/>
    </xf>
    <xf numFmtId="0" fontId="0" fillId="0" borderId="2" xfId="0" applyBorder="1"/>
    <xf numFmtId="0" fontId="17" fillId="0" borderId="2" xfId="0" applyFont="1" applyBorder="1" applyAlignment="1">
      <alignment horizontal="center" vertical="center"/>
    </xf>
    <xf numFmtId="43" fontId="0" fillId="0" borderId="29" xfId="1" applyFont="1" applyBorder="1" applyAlignment="1">
      <alignment horizontal="right" vertical="center" wrapText="1"/>
    </xf>
    <xf numFmtId="43" fontId="0" fillId="0" borderId="30" xfId="1" applyFont="1" applyBorder="1" applyAlignment="1">
      <alignment horizontal="right" vertical="center" wrapText="1"/>
    </xf>
    <xf numFmtId="0" fontId="0" fillId="0" borderId="30" xfId="0" applyBorder="1"/>
    <xf numFmtId="0" fontId="2" fillId="0" borderId="31" xfId="0" applyFont="1" applyBorder="1" applyAlignment="1">
      <alignment horizontal="center" vertical="center"/>
    </xf>
    <xf numFmtId="43" fontId="0" fillId="0" borderId="6" xfId="1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43" fontId="0" fillId="0" borderId="13" xfId="1" applyFont="1" applyBorder="1" applyAlignment="1">
      <alignment horizontal="right" vertical="center" wrapText="1"/>
    </xf>
    <xf numFmtId="43" fontId="0" fillId="0" borderId="12" xfId="1" applyFont="1" applyBorder="1" applyAlignment="1">
      <alignment horizontal="right" vertical="center" wrapText="1"/>
    </xf>
    <xf numFmtId="0" fontId="0" fillId="0" borderId="12" xfId="0" applyBorder="1"/>
    <xf numFmtId="0" fontId="2" fillId="0" borderId="34" xfId="0" applyFont="1" applyBorder="1" applyAlignment="1">
      <alignment horizontal="center" vertical="center"/>
    </xf>
    <xf numFmtId="0" fontId="0" fillId="0" borderId="24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43" fontId="0" fillId="0" borderId="35" xfId="1" applyFont="1" applyBorder="1" applyAlignment="1">
      <alignment horizontal="right" vertical="center" wrapText="1"/>
    </xf>
    <xf numFmtId="43" fontId="0" fillId="0" borderId="34" xfId="1" applyFont="1" applyBorder="1" applyAlignment="1">
      <alignment horizontal="right" vertical="center" wrapText="1"/>
    </xf>
    <xf numFmtId="43" fontId="0" fillId="0" borderId="28" xfId="1" applyFont="1" applyBorder="1" applyAlignment="1">
      <alignment horizontal="right" vertical="center"/>
    </xf>
    <xf numFmtId="43" fontId="17" fillId="0" borderId="2" xfId="1" applyFont="1" applyBorder="1" applyAlignment="1">
      <alignment horizontal="right" vertical="center"/>
    </xf>
    <xf numFmtId="43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17" fillId="0" borderId="2" xfId="0" applyFont="1" applyBorder="1" applyAlignment="1">
      <alignment horizontal="center"/>
    </xf>
    <xf numFmtId="43" fontId="2" fillId="0" borderId="2" xfId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7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2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6" xfId="0" applyBorder="1" applyAlignment="1">
      <alignment horizontal="center" vertical="top"/>
    </xf>
    <xf numFmtId="0" fontId="0" fillId="0" borderId="2" xfId="0" applyBorder="1" applyAlignment="1">
      <alignment vertical="top"/>
    </xf>
    <xf numFmtId="0" fontId="4" fillId="0" borderId="26" xfId="0" applyFont="1" applyBorder="1" applyAlignment="1">
      <alignment horizontal="center" vertical="top" wrapText="1"/>
    </xf>
    <xf numFmtId="0" fontId="0" fillId="0" borderId="23" xfId="0" applyBorder="1" applyAlignment="1">
      <alignment vertical="top"/>
    </xf>
    <xf numFmtId="0" fontId="0" fillId="0" borderId="30" xfId="0" applyBorder="1" applyAlignment="1">
      <alignment vertical="top"/>
    </xf>
    <xf numFmtId="0" fontId="4" fillId="0" borderId="3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12" xfId="0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16" fillId="0" borderId="2" xfId="0" applyFont="1" applyBorder="1" applyAlignment="1">
      <alignment horizontal="left" vertical="top"/>
    </xf>
    <xf numFmtId="0" fontId="0" fillId="0" borderId="26" xfId="0" applyBorder="1" applyAlignment="1">
      <alignment horizontal="left" vertical="top" wrapText="1"/>
    </xf>
    <xf numFmtId="0" fontId="16" fillId="0" borderId="23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/>
    </xf>
    <xf numFmtId="0" fontId="23" fillId="0" borderId="26" xfId="0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22" fillId="0" borderId="30" xfId="0" applyFont="1" applyBorder="1" applyAlignment="1">
      <alignment horizontal="left" vertical="top"/>
    </xf>
    <xf numFmtId="0" fontId="22" fillId="3" borderId="0" xfId="0" applyFont="1" applyFill="1" applyAlignment="1">
      <alignment horizontal="left" vertical="top"/>
    </xf>
    <xf numFmtId="0" fontId="21" fillId="0" borderId="26" xfId="0" applyFont="1" applyBorder="1" applyAlignment="1">
      <alignment horizontal="left" vertical="top" wrapText="1"/>
    </xf>
    <xf numFmtId="0" fontId="20" fillId="0" borderId="33" xfId="0" applyFont="1" applyBorder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/>
    <xf numFmtId="0" fontId="8" fillId="0" borderId="3" xfId="0" applyFont="1" applyBorder="1" applyAlignme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0" fillId="0" borderId="27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4" fillId="0" borderId="3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6" xfId="0" applyBorder="1" applyAlignment="1">
      <alignment horizontal="center" vertical="top"/>
    </xf>
    <xf numFmtId="0" fontId="4" fillId="0" borderId="3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31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sqref="A1:XFD7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6" width="15.7109375" customWidth="1"/>
  </cols>
  <sheetData>
    <row r="1" spans="1:7" x14ac:dyDescent="0.2">
      <c r="D1" t="s">
        <v>0</v>
      </c>
    </row>
    <row r="2" spans="1:7" x14ac:dyDescent="0.2">
      <c r="D2" t="s">
        <v>18</v>
      </c>
    </row>
    <row r="3" spans="1:7" x14ac:dyDescent="0.2">
      <c r="D3" s="12" t="s">
        <v>33</v>
      </c>
      <c r="E3" s="12"/>
      <c r="F3" s="12"/>
      <c r="G3" s="12"/>
    </row>
    <row r="4" spans="1:7" x14ac:dyDescent="0.2">
      <c r="D4" s="12" t="s">
        <v>34</v>
      </c>
      <c r="E4" s="12"/>
      <c r="F4" s="12"/>
      <c r="G4" s="12"/>
    </row>
    <row r="5" spans="1:7" x14ac:dyDescent="0.2">
      <c r="D5" s="12" t="s">
        <v>35</v>
      </c>
      <c r="E5" s="12"/>
      <c r="F5" s="12"/>
      <c r="G5" s="12"/>
    </row>
    <row r="6" spans="1:7" x14ac:dyDescent="0.2">
      <c r="D6" s="12" t="s">
        <v>36</v>
      </c>
      <c r="E6" s="12"/>
      <c r="F6" s="12"/>
      <c r="G6" s="12"/>
    </row>
    <row r="7" spans="1:7" x14ac:dyDescent="0.2">
      <c r="D7" s="12" t="s">
        <v>37</v>
      </c>
      <c r="E7" s="12"/>
      <c r="F7" s="12"/>
      <c r="G7" s="12"/>
    </row>
    <row r="8" spans="1:7" x14ac:dyDescent="0.2">
      <c r="D8" s="7"/>
      <c r="E8" s="7"/>
      <c r="F8" s="7"/>
      <c r="G8" s="7"/>
    </row>
    <row r="9" spans="1:7" ht="69.75" customHeight="1" x14ac:dyDescent="0.25">
      <c r="A9" s="144" t="s">
        <v>19</v>
      </c>
      <c r="B9" s="144"/>
      <c r="C9" s="144"/>
      <c r="D9" s="144"/>
      <c r="E9" s="144"/>
      <c r="F9" s="144"/>
    </row>
    <row r="10" spans="1:7" ht="25.5" customHeight="1" x14ac:dyDescent="0.2">
      <c r="A10" s="6" t="s">
        <v>16</v>
      </c>
      <c r="B10" s="2"/>
      <c r="C10" s="2"/>
      <c r="D10" s="2"/>
      <c r="E10" s="2"/>
      <c r="F10" s="2"/>
    </row>
    <row r="11" spans="1:7" x14ac:dyDescent="0.2">
      <c r="A11" s="5" t="s">
        <v>17</v>
      </c>
      <c r="F11" s="1" t="s">
        <v>1</v>
      </c>
    </row>
    <row r="12" spans="1:7" x14ac:dyDescent="0.2">
      <c r="A12" s="145" t="s">
        <v>2</v>
      </c>
      <c r="B12" s="145" t="s">
        <v>3</v>
      </c>
      <c r="C12" s="146" t="s">
        <v>4</v>
      </c>
      <c r="D12" s="145" t="s">
        <v>5</v>
      </c>
      <c r="E12" s="145" t="s">
        <v>6</v>
      </c>
      <c r="F12" s="145"/>
    </row>
    <row r="13" spans="1:7" x14ac:dyDescent="0.2">
      <c r="A13" s="145"/>
      <c r="B13" s="145"/>
      <c r="C13" s="145"/>
      <c r="D13" s="145"/>
      <c r="E13" s="145" t="s">
        <v>7</v>
      </c>
      <c r="F13" s="147" t="s">
        <v>8</v>
      </c>
    </row>
    <row r="14" spans="1:7" x14ac:dyDescent="0.2">
      <c r="A14" s="145"/>
      <c r="B14" s="145"/>
      <c r="C14" s="145"/>
      <c r="D14" s="145"/>
      <c r="E14" s="145"/>
      <c r="F14" s="145"/>
    </row>
    <row r="15" spans="1:7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7" s="9" customFormat="1" ht="15.75" x14ac:dyDescent="0.25">
      <c r="A16" s="13">
        <v>20000000</v>
      </c>
      <c r="B16" s="14" t="s">
        <v>9</v>
      </c>
      <c r="C16" s="15">
        <f t="shared" ref="C16:C21" si="0">D16+E16</f>
        <v>27631.759999999998</v>
      </c>
      <c r="D16" s="16">
        <v>0</v>
      </c>
      <c r="E16" s="16">
        <v>27631.759999999998</v>
      </c>
      <c r="F16" s="16">
        <v>0</v>
      </c>
    </row>
    <row r="17" spans="1:6" s="9" customFormat="1" ht="31.5" x14ac:dyDescent="0.25">
      <c r="A17" s="13">
        <v>25000000</v>
      </c>
      <c r="B17" s="14" t="s">
        <v>10</v>
      </c>
      <c r="C17" s="15">
        <f t="shared" si="0"/>
        <v>27631.759999999998</v>
      </c>
      <c r="D17" s="16">
        <v>0</v>
      </c>
      <c r="E17" s="16">
        <v>27631.759999999998</v>
      </c>
      <c r="F17" s="16">
        <v>0</v>
      </c>
    </row>
    <row r="18" spans="1:6" s="9" customFormat="1" ht="31.5" x14ac:dyDescent="0.25">
      <c r="A18" s="13">
        <v>25020000</v>
      </c>
      <c r="B18" s="14" t="s">
        <v>11</v>
      </c>
      <c r="C18" s="15">
        <f t="shared" si="0"/>
        <v>27631.759999999998</v>
      </c>
      <c r="D18" s="16">
        <v>0</v>
      </c>
      <c r="E18" s="16">
        <v>27631.759999999998</v>
      </c>
      <c r="F18" s="16">
        <v>0</v>
      </c>
    </row>
    <row r="19" spans="1:6" s="9" customFormat="1" ht="15.75" x14ac:dyDescent="0.25">
      <c r="A19" s="17">
        <v>25020100</v>
      </c>
      <c r="B19" s="18" t="s">
        <v>12</v>
      </c>
      <c r="C19" s="19">
        <f t="shared" si="0"/>
        <v>27631.759999999998</v>
      </c>
      <c r="D19" s="20">
        <v>0</v>
      </c>
      <c r="E19" s="20">
        <v>27631.759999999998</v>
      </c>
      <c r="F19" s="20">
        <v>0</v>
      </c>
    </row>
    <row r="20" spans="1:6" s="9" customFormat="1" ht="31.5" x14ac:dyDescent="0.25">
      <c r="A20" s="21"/>
      <c r="B20" s="22" t="s">
        <v>13</v>
      </c>
      <c r="C20" s="15">
        <f t="shared" si="0"/>
        <v>27631.759999999998</v>
      </c>
      <c r="D20" s="15">
        <v>0</v>
      </c>
      <c r="E20" s="15">
        <v>27631.759999999998</v>
      </c>
      <c r="F20" s="15">
        <v>0</v>
      </c>
    </row>
    <row r="21" spans="1:6" s="9" customFormat="1" ht="15.75" x14ac:dyDescent="0.25">
      <c r="A21" s="23" t="s">
        <v>15</v>
      </c>
      <c r="B21" s="22" t="s">
        <v>14</v>
      </c>
      <c r="C21" s="15">
        <f t="shared" si="0"/>
        <v>27631.759999999998</v>
      </c>
      <c r="D21" s="15">
        <v>0</v>
      </c>
      <c r="E21" s="15">
        <v>27631.759999999998</v>
      </c>
      <c r="F21" s="15">
        <v>0</v>
      </c>
    </row>
    <row r="24" spans="1:6" ht="18.75" x14ac:dyDescent="0.3">
      <c r="B24" s="11" t="s">
        <v>20</v>
      </c>
      <c r="C24" s="10"/>
      <c r="D24" s="10"/>
      <c r="E24" s="11" t="s">
        <v>21</v>
      </c>
    </row>
  </sheetData>
  <mergeCells count="8">
    <mergeCell ref="A9:F9"/>
    <mergeCell ref="A12:A14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scale="88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opLeftCell="A16" workbookViewId="0">
      <selection activeCell="B28" sqref="B28:E2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5.7109375" customWidth="1"/>
  </cols>
  <sheetData>
    <row r="1" spans="1:7" x14ac:dyDescent="0.2">
      <c r="D1" t="s">
        <v>32</v>
      </c>
    </row>
    <row r="2" spans="1:7" x14ac:dyDescent="0.2">
      <c r="D2" t="s">
        <v>18</v>
      </c>
    </row>
    <row r="3" spans="1:7" x14ac:dyDescent="0.2">
      <c r="D3" s="12" t="s">
        <v>33</v>
      </c>
      <c r="E3" s="12"/>
      <c r="F3" s="12"/>
      <c r="G3" s="12"/>
    </row>
    <row r="4" spans="1:7" x14ac:dyDescent="0.2">
      <c r="D4" s="12" t="s">
        <v>34</v>
      </c>
      <c r="E4" s="12"/>
      <c r="F4" s="12"/>
      <c r="G4" s="12"/>
    </row>
    <row r="5" spans="1:7" x14ac:dyDescent="0.2">
      <c r="D5" s="12" t="s">
        <v>35</v>
      </c>
      <c r="E5" s="12"/>
      <c r="F5" s="12"/>
      <c r="G5" s="12"/>
    </row>
    <row r="6" spans="1:7" x14ac:dyDescent="0.2">
      <c r="D6" s="12" t="s">
        <v>36</v>
      </c>
      <c r="E6" s="12"/>
      <c r="F6" s="12"/>
      <c r="G6" s="12"/>
    </row>
    <row r="7" spans="1:7" x14ac:dyDescent="0.2">
      <c r="D7" s="12" t="s">
        <v>37</v>
      </c>
      <c r="E7" s="12"/>
      <c r="F7" s="12"/>
      <c r="G7" s="12"/>
    </row>
    <row r="8" spans="1:7" x14ac:dyDescent="0.2">
      <c r="D8" s="7"/>
      <c r="E8" s="7"/>
      <c r="F8" s="7"/>
      <c r="G8" s="7"/>
    </row>
    <row r="9" spans="1:7" ht="28.5" customHeight="1" x14ac:dyDescent="0.25">
      <c r="A9" s="144" t="s">
        <v>31</v>
      </c>
      <c r="B9" s="151"/>
      <c r="C9" s="151"/>
      <c r="D9" s="151"/>
      <c r="E9" s="151"/>
      <c r="F9" s="151"/>
    </row>
    <row r="10" spans="1:7" ht="25.5" customHeight="1" x14ac:dyDescent="0.2">
      <c r="A10" s="6" t="s">
        <v>16</v>
      </c>
      <c r="B10" s="2"/>
      <c r="C10" s="2"/>
      <c r="D10" s="2"/>
      <c r="E10" s="2"/>
      <c r="F10" s="2"/>
    </row>
    <row r="11" spans="1:7" x14ac:dyDescent="0.2">
      <c r="A11" s="5" t="s">
        <v>17</v>
      </c>
      <c r="F11" s="1" t="s">
        <v>1</v>
      </c>
    </row>
    <row r="12" spans="1:7" x14ac:dyDescent="0.2">
      <c r="A12" s="145" t="s">
        <v>2</v>
      </c>
      <c r="B12" s="145" t="s">
        <v>30</v>
      </c>
      <c r="C12" s="146" t="s">
        <v>4</v>
      </c>
      <c r="D12" s="145" t="s">
        <v>5</v>
      </c>
      <c r="E12" s="145" t="s">
        <v>6</v>
      </c>
      <c r="F12" s="145"/>
    </row>
    <row r="13" spans="1:7" x14ac:dyDescent="0.2">
      <c r="A13" s="145"/>
      <c r="B13" s="145"/>
      <c r="C13" s="145"/>
      <c r="D13" s="145"/>
      <c r="E13" s="145" t="s">
        <v>7</v>
      </c>
      <c r="F13" s="145" t="s">
        <v>8</v>
      </c>
    </row>
    <row r="14" spans="1:7" x14ac:dyDescent="0.2">
      <c r="A14" s="145"/>
      <c r="B14" s="145"/>
      <c r="C14" s="145"/>
      <c r="D14" s="145"/>
      <c r="E14" s="145"/>
      <c r="F14" s="145"/>
    </row>
    <row r="15" spans="1:7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7" s="9" customFormat="1" ht="21" customHeight="1" x14ac:dyDescent="0.25">
      <c r="A16" s="148" t="s">
        <v>29</v>
      </c>
      <c r="B16" s="149"/>
      <c r="C16" s="149"/>
      <c r="D16" s="149"/>
      <c r="E16" s="149"/>
      <c r="F16" s="150"/>
    </row>
    <row r="17" spans="1:6" s="9" customFormat="1" ht="15.75" x14ac:dyDescent="0.25">
      <c r="A17" s="13">
        <v>200000</v>
      </c>
      <c r="B17" s="14" t="s">
        <v>28</v>
      </c>
      <c r="C17" s="15">
        <f>D17+E17</f>
        <v>0</v>
      </c>
      <c r="D17" s="16">
        <v>300000</v>
      </c>
      <c r="E17" s="16">
        <v>-300000</v>
      </c>
      <c r="F17" s="16">
        <v>-300000</v>
      </c>
    </row>
    <row r="18" spans="1:6" s="9" customFormat="1" ht="31.5" x14ac:dyDescent="0.25">
      <c r="A18" s="13">
        <v>208000</v>
      </c>
      <c r="B18" s="14" t="s">
        <v>27</v>
      </c>
      <c r="C18" s="15">
        <f>D18+E18</f>
        <v>0</v>
      </c>
      <c r="D18" s="16">
        <v>300000</v>
      </c>
      <c r="E18" s="16">
        <v>-300000</v>
      </c>
      <c r="F18" s="16">
        <v>-300000</v>
      </c>
    </row>
    <row r="19" spans="1:6" s="9" customFormat="1" ht="47.25" x14ac:dyDescent="0.25">
      <c r="A19" s="17">
        <v>208400</v>
      </c>
      <c r="B19" s="18" t="s">
        <v>23</v>
      </c>
      <c r="C19" s="19">
        <f>D19+E19</f>
        <v>0</v>
      </c>
      <c r="D19" s="20">
        <v>300000</v>
      </c>
      <c r="E19" s="20">
        <v>-300000</v>
      </c>
      <c r="F19" s="20">
        <v>-300000</v>
      </c>
    </row>
    <row r="20" spans="1:6" s="9" customFormat="1" ht="15.75" x14ac:dyDescent="0.25">
      <c r="A20" s="23" t="s">
        <v>15</v>
      </c>
      <c r="B20" s="22" t="s">
        <v>22</v>
      </c>
      <c r="C20" s="15">
        <f>D20+E20</f>
        <v>0</v>
      </c>
      <c r="D20" s="15">
        <v>300000</v>
      </c>
      <c r="E20" s="15">
        <v>-300000</v>
      </c>
      <c r="F20" s="15">
        <v>-300000</v>
      </c>
    </row>
    <row r="21" spans="1:6" s="9" customFormat="1" ht="21" customHeight="1" x14ac:dyDescent="0.25">
      <c r="A21" s="148" t="s">
        <v>26</v>
      </c>
      <c r="B21" s="149"/>
      <c r="C21" s="149"/>
      <c r="D21" s="149"/>
      <c r="E21" s="149"/>
      <c r="F21" s="150"/>
    </row>
    <row r="22" spans="1:6" s="9" customFormat="1" ht="31.5" x14ac:dyDescent="0.25">
      <c r="A22" s="13">
        <v>600000</v>
      </c>
      <c r="B22" s="14" t="s">
        <v>25</v>
      </c>
      <c r="C22" s="15">
        <f>D22+E22</f>
        <v>0</v>
      </c>
      <c r="D22" s="16">
        <v>300000</v>
      </c>
      <c r="E22" s="16">
        <v>-300000</v>
      </c>
      <c r="F22" s="16">
        <v>-300000</v>
      </c>
    </row>
    <row r="23" spans="1:6" s="9" customFormat="1" ht="15.75" x14ac:dyDescent="0.25">
      <c r="A23" s="13">
        <v>602000</v>
      </c>
      <c r="B23" s="14" t="s">
        <v>24</v>
      </c>
      <c r="C23" s="15">
        <f>D23+E23</f>
        <v>0</v>
      </c>
      <c r="D23" s="16">
        <v>300000</v>
      </c>
      <c r="E23" s="16">
        <v>-300000</v>
      </c>
      <c r="F23" s="16">
        <v>-300000</v>
      </c>
    </row>
    <row r="24" spans="1:6" s="9" customFormat="1" ht="47.25" x14ac:dyDescent="0.25">
      <c r="A24" s="17">
        <v>602400</v>
      </c>
      <c r="B24" s="18" t="s">
        <v>23</v>
      </c>
      <c r="C24" s="19">
        <f>D24+E24</f>
        <v>0</v>
      </c>
      <c r="D24" s="20">
        <v>300000</v>
      </c>
      <c r="E24" s="20">
        <v>-300000</v>
      </c>
      <c r="F24" s="20">
        <v>-300000</v>
      </c>
    </row>
    <row r="25" spans="1:6" s="9" customFormat="1" ht="15.75" x14ac:dyDescent="0.25">
      <c r="A25" s="23" t="s">
        <v>15</v>
      </c>
      <c r="B25" s="22" t="s">
        <v>22</v>
      </c>
      <c r="C25" s="15">
        <f>D25+E25</f>
        <v>0</v>
      </c>
      <c r="D25" s="15">
        <v>300000</v>
      </c>
      <c r="E25" s="15">
        <v>-300000</v>
      </c>
      <c r="F25" s="15">
        <v>-300000</v>
      </c>
    </row>
    <row r="28" spans="1:6" ht="18.75" x14ac:dyDescent="0.3">
      <c r="B28" s="11" t="s">
        <v>20</v>
      </c>
      <c r="C28" s="10"/>
      <c r="D28" s="10"/>
      <c r="E28" s="11" t="s">
        <v>21</v>
      </c>
    </row>
  </sheetData>
  <mergeCells count="10">
    <mergeCell ref="F13:F14"/>
    <mergeCell ref="A16:F16"/>
    <mergeCell ref="A21:F21"/>
    <mergeCell ref="A9:F9"/>
    <mergeCell ref="A12:A14"/>
    <mergeCell ref="B12:B14"/>
    <mergeCell ref="C12:C14"/>
    <mergeCell ref="D12:D14"/>
    <mergeCell ref="E12:F12"/>
    <mergeCell ref="E13:E14"/>
  </mergeCells>
  <pageMargins left="0.59055118110236204" right="0.59055118110236204" top="0.39370078740157499" bottom="0.39370078740157499" header="0" footer="0"/>
  <pageSetup paperSize="9" scale="88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B1" zoomScale="85" zoomScaleNormal="85" workbookViewId="0">
      <selection activeCell="B1" sqref="A1:XFD7"/>
    </sheetView>
  </sheetViews>
  <sheetFormatPr defaultRowHeight="12.75" x14ac:dyDescent="0.2"/>
  <cols>
    <col min="1" max="1" width="12" customWidth="1"/>
    <col min="2" max="2" width="10.42578125" customWidth="1"/>
    <col min="3" max="3" width="12" customWidth="1"/>
    <col min="4" max="4" width="40.7109375" customWidth="1"/>
    <col min="5" max="6" width="13.7109375" customWidth="1"/>
    <col min="7" max="7" width="12.7109375" customWidth="1"/>
    <col min="8" max="8" width="11.42578125" customWidth="1"/>
    <col min="9" max="9" width="8.7109375" customWidth="1"/>
    <col min="10" max="10" width="13.7109375" customWidth="1"/>
    <col min="11" max="11" width="12.85546875" customWidth="1"/>
    <col min="12" max="12" width="12.140625" customWidth="1"/>
    <col min="13" max="13" width="8.7109375" customWidth="1"/>
    <col min="14" max="14" width="11" customWidth="1"/>
    <col min="15" max="15" width="12.42578125" customWidth="1"/>
    <col min="16" max="16" width="13.7109375" customWidth="1"/>
  </cols>
  <sheetData>
    <row r="1" spans="1:16" x14ac:dyDescent="0.2">
      <c r="L1" t="s">
        <v>123</v>
      </c>
    </row>
    <row r="2" spans="1:16" x14ac:dyDescent="0.2">
      <c r="L2" t="s">
        <v>18</v>
      </c>
    </row>
    <row r="3" spans="1:16" x14ac:dyDescent="0.2">
      <c r="D3" s="12"/>
      <c r="E3" s="12"/>
      <c r="F3" s="12"/>
      <c r="G3" s="12"/>
      <c r="L3" s="12" t="s">
        <v>33</v>
      </c>
    </row>
    <row r="4" spans="1:16" x14ac:dyDescent="0.2">
      <c r="D4" s="12"/>
      <c r="E4" s="12"/>
      <c r="F4" s="12"/>
      <c r="G4" s="12"/>
      <c r="L4" s="12" t="s">
        <v>34</v>
      </c>
    </row>
    <row r="5" spans="1:16" x14ac:dyDescent="0.2">
      <c r="D5" s="12"/>
      <c r="E5" s="12"/>
      <c r="F5" s="12"/>
      <c r="G5" s="12"/>
      <c r="L5" s="12" t="s">
        <v>35</v>
      </c>
    </row>
    <row r="6" spans="1:16" x14ac:dyDescent="0.2">
      <c r="D6" s="12"/>
      <c r="E6" s="12"/>
      <c r="F6" s="12"/>
      <c r="G6" s="12"/>
      <c r="L6" s="12" t="s">
        <v>36</v>
      </c>
    </row>
    <row r="7" spans="1:16" x14ac:dyDescent="0.2">
      <c r="D7" s="12"/>
      <c r="E7" s="12"/>
      <c r="F7" s="12"/>
      <c r="G7" s="12"/>
      <c r="L7" s="12" t="s">
        <v>37</v>
      </c>
    </row>
    <row r="9" spans="1:16" ht="15.75" x14ac:dyDescent="0.25">
      <c r="A9" s="152" t="s">
        <v>122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</row>
    <row r="10" spans="1:16" ht="49.5" customHeight="1" x14ac:dyDescent="0.2">
      <c r="A10" s="154" t="s">
        <v>121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</row>
    <row r="11" spans="1:16" x14ac:dyDescent="0.2">
      <c r="A11" s="6" t="s">
        <v>16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5" t="s">
        <v>17</v>
      </c>
      <c r="P12" s="1" t="s">
        <v>120</v>
      </c>
    </row>
    <row r="13" spans="1:16" x14ac:dyDescent="0.2">
      <c r="A13" s="156" t="s">
        <v>119</v>
      </c>
      <c r="B13" s="156" t="s">
        <v>118</v>
      </c>
      <c r="C13" s="156" t="s">
        <v>117</v>
      </c>
      <c r="D13" s="145" t="s">
        <v>116</v>
      </c>
      <c r="E13" s="145" t="s">
        <v>5</v>
      </c>
      <c r="F13" s="145"/>
      <c r="G13" s="145"/>
      <c r="H13" s="145"/>
      <c r="I13" s="145"/>
      <c r="J13" s="145" t="s">
        <v>6</v>
      </c>
      <c r="K13" s="145"/>
      <c r="L13" s="145"/>
      <c r="M13" s="145"/>
      <c r="N13" s="145"/>
      <c r="O13" s="145"/>
      <c r="P13" s="146" t="s">
        <v>115</v>
      </c>
    </row>
    <row r="14" spans="1:16" x14ac:dyDescent="0.2">
      <c r="A14" s="145"/>
      <c r="B14" s="145"/>
      <c r="C14" s="145"/>
      <c r="D14" s="145"/>
      <c r="E14" s="146" t="s">
        <v>7</v>
      </c>
      <c r="F14" s="145" t="s">
        <v>114</v>
      </c>
      <c r="G14" s="145" t="s">
        <v>113</v>
      </c>
      <c r="H14" s="145"/>
      <c r="I14" s="145" t="s">
        <v>112</v>
      </c>
      <c r="J14" s="146" t="s">
        <v>7</v>
      </c>
      <c r="K14" s="145" t="s">
        <v>8</v>
      </c>
      <c r="L14" s="145" t="s">
        <v>114</v>
      </c>
      <c r="M14" s="145" t="s">
        <v>113</v>
      </c>
      <c r="N14" s="145"/>
      <c r="O14" s="145" t="s">
        <v>112</v>
      </c>
      <c r="P14" s="145"/>
    </row>
    <row r="15" spans="1:16" x14ac:dyDescent="0.2">
      <c r="A15" s="145"/>
      <c r="B15" s="145"/>
      <c r="C15" s="145"/>
      <c r="D15" s="145"/>
      <c r="E15" s="145"/>
      <c r="F15" s="145"/>
      <c r="G15" s="145" t="s">
        <v>111</v>
      </c>
      <c r="H15" s="145" t="s">
        <v>110</v>
      </c>
      <c r="I15" s="145"/>
      <c r="J15" s="145"/>
      <c r="K15" s="145"/>
      <c r="L15" s="145"/>
      <c r="M15" s="145" t="s">
        <v>111</v>
      </c>
      <c r="N15" s="145" t="s">
        <v>110</v>
      </c>
      <c r="O15" s="145"/>
      <c r="P15" s="145"/>
    </row>
    <row r="16" spans="1:16" ht="44.25" customHeight="1" x14ac:dyDescent="0.2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</row>
    <row r="17" spans="1:16" x14ac:dyDescent="0.2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 s="8" customFormat="1" ht="15" x14ac:dyDescent="0.25">
      <c r="A18" s="24" t="s">
        <v>109</v>
      </c>
      <c r="B18" s="25"/>
      <c r="C18" s="26"/>
      <c r="D18" s="27" t="s">
        <v>107</v>
      </c>
      <c r="E18" s="28">
        <v>27195075.66</v>
      </c>
      <c r="F18" s="29">
        <v>27145075.66</v>
      </c>
      <c r="G18" s="29">
        <v>5466000</v>
      </c>
      <c r="H18" s="29">
        <v>773350</v>
      </c>
      <c r="I18" s="29">
        <v>0</v>
      </c>
      <c r="J18" s="28">
        <v>2625986.58</v>
      </c>
      <c r="K18" s="29">
        <v>2251100</v>
      </c>
      <c r="L18" s="29">
        <v>171386.58</v>
      </c>
      <c r="M18" s="29">
        <v>0</v>
      </c>
      <c r="N18" s="29">
        <v>0</v>
      </c>
      <c r="O18" s="29">
        <v>2454600</v>
      </c>
      <c r="P18" s="28">
        <f t="shared" ref="P18:P39" si="0">E18+J18</f>
        <v>29821062.240000002</v>
      </c>
    </row>
    <row r="19" spans="1:16" s="8" customFormat="1" ht="15" x14ac:dyDescent="0.25">
      <c r="A19" s="24" t="s">
        <v>108</v>
      </c>
      <c r="B19" s="25"/>
      <c r="C19" s="26"/>
      <c r="D19" s="27" t="s">
        <v>107</v>
      </c>
      <c r="E19" s="28">
        <v>27195075.66</v>
      </c>
      <c r="F19" s="29">
        <v>27145075.66</v>
      </c>
      <c r="G19" s="29">
        <v>5466000</v>
      </c>
      <c r="H19" s="29">
        <v>773350</v>
      </c>
      <c r="I19" s="29">
        <v>0</v>
      </c>
      <c r="J19" s="28">
        <v>2625986.58</v>
      </c>
      <c r="K19" s="29">
        <v>2251100</v>
      </c>
      <c r="L19" s="29">
        <v>171386.58</v>
      </c>
      <c r="M19" s="29">
        <v>0</v>
      </c>
      <c r="N19" s="29">
        <v>0</v>
      </c>
      <c r="O19" s="29">
        <v>2454600</v>
      </c>
      <c r="P19" s="28">
        <f t="shared" si="0"/>
        <v>29821062.240000002</v>
      </c>
    </row>
    <row r="20" spans="1:16" s="8" customFormat="1" ht="75" x14ac:dyDescent="0.25">
      <c r="A20" s="30" t="s">
        <v>106</v>
      </c>
      <c r="B20" s="30" t="s">
        <v>105</v>
      </c>
      <c r="C20" s="31" t="s">
        <v>104</v>
      </c>
      <c r="D20" s="32" t="s">
        <v>103</v>
      </c>
      <c r="E20" s="33">
        <v>3845500</v>
      </c>
      <c r="F20" s="34">
        <v>3845500</v>
      </c>
      <c r="G20" s="34">
        <v>2843800</v>
      </c>
      <c r="H20" s="34">
        <v>57000</v>
      </c>
      <c r="I20" s="34">
        <v>0</v>
      </c>
      <c r="J20" s="33">
        <v>916781.76</v>
      </c>
      <c r="K20" s="34">
        <v>889150</v>
      </c>
      <c r="L20" s="34">
        <v>27631.759999999998</v>
      </c>
      <c r="M20" s="34">
        <v>0</v>
      </c>
      <c r="N20" s="34">
        <v>0</v>
      </c>
      <c r="O20" s="34">
        <v>889150</v>
      </c>
      <c r="P20" s="33">
        <f t="shared" si="0"/>
        <v>4762281.76</v>
      </c>
    </row>
    <row r="21" spans="1:16" s="8" customFormat="1" ht="30" x14ac:dyDescent="0.25">
      <c r="A21" s="30" t="s">
        <v>102</v>
      </c>
      <c r="B21" s="30" t="s">
        <v>40</v>
      </c>
      <c r="C21" s="31" t="s">
        <v>59</v>
      </c>
      <c r="D21" s="32" t="s">
        <v>101</v>
      </c>
      <c r="E21" s="33">
        <v>9000</v>
      </c>
      <c r="F21" s="34">
        <v>9000</v>
      </c>
      <c r="G21" s="34">
        <v>0</v>
      </c>
      <c r="H21" s="34">
        <v>0</v>
      </c>
      <c r="I21" s="34">
        <v>0</v>
      </c>
      <c r="J21" s="33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3">
        <f t="shared" si="0"/>
        <v>9000</v>
      </c>
    </row>
    <row r="22" spans="1:16" s="8" customFormat="1" ht="15" x14ac:dyDescent="0.25">
      <c r="A22" s="30" t="s">
        <v>100</v>
      </c>
      <c r="B22" s="30" t="s">
        <v>99</v>
      </c>
      <c r="C22" s="31" t="s">
        <v>98</v>
      </c>
      <c r="D22" s="32" t="s">
        <v>97</v>
      </c>
      <c r="E22" s="33">
        <v>406720</v>
      </c>
      <c r="F22" s="34">
        <v>406720</v>
      </c>
      <c r="G22" s="34">
        <v>0</v>
      </c>
      <c r="H22" s="34">
        <v>0</v>
      </c>
      <c r="I22" s="34">
        <v>0</v>
      </c>
      <c r="J22" s="33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3">
        <f t="shared" si="0"/>
        <v>406720</v>
      </c>
    </row>
    <row r="23" spans="1:16" s="8" customFormat="1" ht="15" x14ac:dyDescent="0.25">
      <c r="A23" s="30" t="s">
        <v>96</v>
      </c>
      <c r="B23" s="30" t="s">
        <v>95</v>
      </c>
      <c r="C23" s="31" t="s">
        <v>94</v>
      </c>
      <c r="D23" s="32" t="s">
        <v>93</v>
      </c>
      <c r="E23" s="33">
        <v>3256650</v>
      </c>
      <c r="F23" s="34">
        <v>3256650</v>
      </c>
      <c r="G23" s="34">
        <v>1996000</v>
      </c>
      <c r="H23" s="34">
        <v>399900</v>
      </c>
      <c r="I23" s="34">
        <v>0</v>
      </c>
      <c r="J23" s="33">
        <v>143704.82000000007</v>
      </c>
      <c r="K23" s="34">
        <v>59950</v>
      </c>
      <c r="L23" s="34">
        <v>83754.820000000007</v>
      </c>
      <c r="M23" s="34">
        <v>0</v>
      </c>
      <c r="N23" s="34">
        <v>0</v>
      </c>
      <c r="O23" s="34">
        <v>59950</v>
      </c>
      <c r="P23" s="33">
        <f t="shared" si="0"/>
        <v>3400354.8200000003</v>
      </c>
    </row>
    <row r="24" spans="1:16" s="8" customFormat="1" ht="75" x14ac:dyDescent="0.25">
      <c r="A24" s="30" t="s">
        <v>92</v>
      </c>
      <c r="B24" s="30" t="s">
        <v>91</v>
      </c>
      <c r="C24" s="31" t="s">
        <v>90</v>
      </c>
      <c r="D24" s="32" t="s">
        <v>89</v>
      </c>
      <c r="E24" s="33">
        <v>0</v>
      </c>
      <c r="F24" s="34">
        <v>0</v>
      </c>
      <c r="G24" s="34">
        <v>0</v>
      </c>
      <c r="H24" s="34">
        <v>0</v>
      </c>
      <c r="I24" s="34">
        <v>0</v>
      </c>
      <c r="J24" s="33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3">
        <f t="shared" si="0"/>
        <v>0</v>
      </c>
    </row>
    <row r="25" spans="1:16" s="8" customFormat="1" ht="30" x14ac:dyDescent="0.25">
      <c r="A25" s="30" t="s">
        <v>88</v>
      </c>
      <c r="B25" s="30" t="s">
        <v>87</v>
      </c>
      <c r="C25" s="31" t="s">
        <v>86</v>
      </c>
      <c r="D25" s="32" t="s">
        <v>85</v>
      </c>
      <c r="E25" s="33">
        <v>150000</v>
      </c>
      <c r="F25" s="34">
        <v>150000</v>
      </c>
      <c r="G25" s="34">
        <v>0</v>
      </c>
      <c r="H25" s="34">
        <v>0</v>
      </c>
      <c r="I25" s="34">
        <v>0</v>
      </c>
      <c r="J25" s="33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3">
        <f t="shared" si="0"/>
        <v>150000</v>
      </c>
    </row>
    <row r="26" spans="1:16" s="8" customFormat="1" ht="15" x14ac:dyDescent="0.25">
      <c r="A26" s="30" t="s">
        <v>84</v>
      </c>
      <c r="B26" s="30" t="s">
        <v>83</v>
      </c>
      <c r="C26" s="31" t="s">
        <v>82</v>
      </c>
      <c r="D26" s="32" t="s">
        <v>81</v>
      </c>
      <c r="E26" s="33">
        <v>115900</v>
      </c>
      <c r="F26" s="34">
        <v>115900</v>
      </c>
      <c r="G26" s="34">
        <v>92100</v>
      </c>
      <c r="H26" s="34">
        <v>0</v>
      </c>
      <c r="I26" s="34">
        <v>0</v>
      </c>
      <c r="J26" s="33">
        <v>1000</v>
      </c>
      <c r="K26" s="34">
        <v>1000</v>
      </c>
      <c r="L26" s="34">
        <v>0</v>
      </c>
      <c r="M26" s="34">
        <v>0</v>
      </c>
      <c r="N26" s="34">
        <v>0</v>
      </c>
      <c r="O26" s="34">
        <v>1000</v>
      </c>
      <c r="P26" s="33">
        <f t="shared" si="0"/>
        <v>116900</v>
      </c>
    </row>
    <row r="27" spans="1:16" s="8" customFormat="1" ht="45" x14ac:dyDescent="0.25">
      <c r="A27" s="30" t="s">
        <v>80</v>
      </c>
      <c r="B27" s="30" t="s">
        <v>79</v>
      </c>
      <c r="C27" s="31" t="s">
        <v>78</v>
      </c>
      <c r="D27" s="32" t="s">
        <v>77</v>
      </c>
      <c r="E27" s="33">
        <v>677950</v>
      </c>
      <c r="F27" s="34">
        <v>677950</v>
      </c>
      <c r="G27" s="34">
        <v>214900</v>
      </c>
      <c r="H27" s="34">
        <v>47750</v>
      </c>
      <c r="I27" s="34">
        <v>0</v>
      </c>
      <c r="J27" s="33">
        <v>147838.41000000003</v>
      </c>
      <c r="K27" s="34">
        <v>147838.40999999997</v>
      </c>
      <c r="L27" s="34">
        <v>0</v>
      </c>
      <c r="M27" s="34">
        <v>0</v>
      </c>
      <c r="N27" s="34">
        <v>0</v>
      </c>
      <c r="O27" s="34">
        <v>147838.41000000003</v>
      </c>
      <c r="P27" s="33">
        <f t="shared" si="0"/>
        <v>825788.41</v>
      </c>
    </row>
    <row r="28" spans="1:16" s="8" customFormat="1" ht="30" x14ac:dyDescent="0.25">
      <c r="A28" s="30" t="s">
        <v>76</v>
      </c>
      <c r="B28" s="30" t="s">
        <v>75</v>
      </c>
      <c r="C28" s="31" t="s">
        <v>74</v>
      </c>
      <c r="D28" s="32" t="s">
        <v>73</v>
      </c>
      <c r="E28" s="33">
        <v>674500</v>
      </c>
      <c r="F28" s="34">
        <v>674500</v>
      </c>
      <c r="G28" s="34">
        <v>319200</v>
      </c>
      <c r="H28" s="34">
        <v>268700</v>
      </c>
      <c r="I28" s="34">
        <v>0</v>
      </c>
      <c r="J28" s="33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3">
        <f t="shared" si="0"/>
        <v>674500</v>
      </c>
    </row>
    <row r="29" spans="1:16" s="8" customFormat="1" ht="30" x14ac:dyDescent="0.25">
      <c r="A29" s="30" t="s">
        <v>72</v>
      </c>
      <c r="B29" s="30" t="s">
        <v>71</v>
      </c>
      <c r="C29" s="31" t="s">
        <v>67</v>
      </c>
      <c r="D29" s="32" t="s">
        <v>70</v>
      </c>
      <c r="E29" s="33">
        <v>0</v>
      </c>
      <c r="F29" s="34">
        <v>0</v>
      </c>
      <c r="G29" s="34">
        <v>0</v>
      </c>
      <c r="H29" s="34">
        <v>0</v>
      </c>
      <c r="I29" s="34">
        <v>0</v>
      </c>
      <c r="J29" s="33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3">
        <f t="shared" si="0"/>
        <v>0</v>
      </c>
    </row>
    <row r="30" spans="1:16" s="8" customFormat="1" ht="15" x14ac:dyDescent="0.25">
      <c r="A30" s="30" t="s">
        <v>69</v>
      </c>
      <c r="B30" s="30" t="s">
        <v>68</v>
      </c>
      <c r="C30" s="31" t="s">
        <v>67</v>
      </c>
      <c r="D30" s="32" t="s">
        <v>66</v>
      </c>
      <c r="E30" s="33">
        <v>0</v>
      </c>
      <c r="F30" s="34">
        <v>0</v>
      </c>
      <c r="G30" s="34">
        <v>0</v>
      </c>
      <c r="H30" s="34">
        <v>0</v>
      </c>
      <c r="I30" s="34">
        <v>0</v>
      </c>
      <c r="J30" s="33">
        <v>515161.59</v>
      </c>
      <c r="K30" s="34">
        <v>515161.59</v>
      </c>
      <c r="L30" s="34">
        <v>0</v>
      </c>
      <c r="M30" s="34">
        <v>0</v>
      </c>
      <c r="N30" s="34">
        <v>0</v>
      </c>
      <c r="O30" s="34">
        <v>515161.59</v>
      </c>
      <c r="P30" s="33">
        <f t="shared" si="0"/>
        <v>515161.59</v>
      </c>
    </row>
    <row r="31" spans="1:16" s="8" customFormat="1" ht="30" x14ac:dyDescent="0.25">
      <c r="A31" s="30" t="s">
        <v>65</v>
      </c>
      <c r="B31" s="30" t="s">
        <v>64</v>
      </c>
      <c r="C31" s="31" t="s">
        <v>63</v>
      </c>
      <c r="D31" s="32" t="s">
        <v>62</v>
      </c>
      <c r="E31" s="33">
        <v>0</v>
      </c>
      <c r="F31" s="34">
        <v>0</v>
      </c>
      <c r="G31" s="34">
        <v>0</v>
      </c>
      <c r="H31" s="34">
        <v>0</v>
      </c>
      <c r="I31" s="34">
        <v>0</v>
      </c>
      <c r="J31" s="33">
        <v>263500</v>
      </c>
      <c r="K31" s="34">
        <v>0</v>
      </c>
      <c r="L31" s="34">
        <v>60000</v>
      </c>
      <c r="M31" s="34">
        <v>0</v>
      </c>
      <c r="N31" s="34">
        <v>0</v>
      </c>
      <c r="O31" s="34">
        <v>203500</v>
      </c>
      <c r="P31" s="33">
        <f t="shared" si="0"/>
        <v>263500</v>
      </c>
    </row>
    <row r="32" spans="1:16" s="8" customFormat="1" ht="15" x14ac:dyDescent="0.25">
      <c r="A32" s="30" t="s">
        <v>61</v>
      </c>
      <c r="B32" s="30" t="s">
        <v>60</v>
      </c>
      <c r="C32" s="31" t="s">
        <v>59</v>
      </c>
      <c r="D32" s="32" t="s">
        <v>58</v>
      </c>
      <c r="E32" s="33">
        <v>50000</v>
      </c>
      <c r="F32" s="34">
        <v>0</v>
      </c>
      <c r="G32" s="34">
        <v>0</v>
      </c>
      <c r="H32" s="34">
        <v>0</v>
      </c>
      <c r="I32" s="34">
        <v>0</v>
      </c>
      <c r="J32" s="33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3">
        <f t="shared" si="0"/>
        <v>50000</v>
      </c>
    </row>
    <row r="33" spans="1:16" s="8" customFormat="1" ht="15" x14ac:dyDescent="0.25">
      <c r="A33" s="30" t="s">
        <v>57</v>
      </c>
      <c r="B33" s="30" t="s">
        <v>56</v>
      </c>
      <c r="C33" s="31" t="s">
        <v>40</v>
      </c>
      <c r="D33" s="32" t="s">
        <v>55</v>
      </c>
      <c r="E33" s="33">
        <v>7128300</v>
      </c>
      <c r="F33" s="34">
        <v>7128300</v>
      </c>
      <c r="G33" s="34">
        <v>0</v>
      </c>
      <c r="H33" s="34">
        <v>0</v>
      </c>
      <c r="I33" s="34">
        <v>0</v>
      </c>
      <c r="J33" s="33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3">
        <f t="shared" si="0"/>
        <v>7128300</v>
      </c>
    </row>
    <row r="34" spans="1:16" s="8" customFormat="1" ht="60" x14ac:dyDescent="0.25">
      <c r="A34" s="30" t="s">
        <v>54</v>
      </c>
      <c r="B34" s="30" t="s">
        <v>53</v>
      </c>
      <c r="C34" s="31" t="s">
        <v>40</v>
      </c>
      <c r="D34" s="32" t="s">
        <v>52</v>
      </c>
      <c r="E34" s="33">
        <v>6032700</v>
      </c>
      <c r="F34" s="34">
        <v>6032700</v>
      </c>
      <c r="G34" s="34">
        <v>0</v>
      </c>
      <c r="H34" s="34">
        <v>0</v>
      </c>
      <c r="I34" s="34">
        <v>0</v>
      </c>
      <c r="J34" s="33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3">
        <f t="shared" si="0"/>
        <v>6032700</v>
      </c>
    </row>
    <row r="35" spans="1:16" s="8" customFormat="1" ht="60" x14ac:dyDescent="0.25">
      <c r="A35" s="30" t="s">
        <v>51</v>
      </c>
      <c r="B35" s="30" t="s">
        <v>50</v>
      </c>
      <c r="C35" s="31" t="s">
        <v>40</v>
      </c>
      <c r="D35" s="32" t="s">
        <v>49</v>
      </c>
      <c r="E35" s="33">
        <v>215255.66</v>
      </c>
      <c r="F35" s="34">
        <v>215255.66</v>
      </c>
      <c r="G35" s="34">
        <v>0</v>
      </c>
      <c r="H35" s="34">
        <v>0</v>
      </c>
      <c r="I35" s="34">
        <v>0</v>
      </c>
      <c r="J35" s="33">
        <v>568000</v>
      </c>
      <c r="K35" s="34">
        <v>568000</v>
      </c>
      <c r="L35" s="34">
        <v>0</v>
      </c>
      <c r="M35" s="34">
        <v>0</v>
      </c>
      <c r="N35" s="34">
        <v>0</v>
      </c>
      <c r="O35" s="34">
        <v>568000</v>
      </c>
      <c r="P35" s="33">
        <f t="shared" si="0"/>
        <v>783255.66</v>
      </c>
    </row>
    <row r="36" spans="1:16" s="8" customFormat="1" ht="60" x14ac:dyDescent="0.25">
      <c r="A36" s="30" t="s">
        <v>48</v>
      </c>
      <c r="B36" s="30" t="s">
        <v>47</v>
      </c>
      <c r="C36" s="31" t="s">
        <v>40</v>
      </c>
      <c r="D36" s="32" t="s">
        <v>46</v>
      </c>
      <c r="E36" s="33">
        <v>347900</v>
      </c>
      <c r="F36" s="34">
        <v>347900</v>
      </c>
      <c r="G36" s="34">
        <v>0</v>
      </c>
      <c r="H36" s="34">
        <v>0</v>
      </c>
      <c r="I36" s="34">
        <v>0</v>
      </c>
      <c r="J36" s="33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3">
        <f t="shared" si="0"/>
        <v>347900</v>
      </c>
    </row>
    <row r="37" spans="1:16" s="8" customFormat="1" ht="15" x14ac:dyDescent="0.25">
      <c r="A37" s="30" t="s">
        <v>45</v>
      </c>
      <c r="B37" s="30" t="s">
        <v>44</v>
      </c>
      <c r="C37" s="31" t="s">
        <v>40</v>
      </c>
      <c r="D37" s="32" t="s">
        <v>43</v>
      </c>
      <c r="E37" s="33">
        <v>4137700</v>
      </c>
      <c r="F37" s="34">
        <v>4137700</v>
      </c>
      <c r="G37" s="34">
        <v>0</v>
      </c>
      <c r="H37" s="34">
        <v>0</v>
      </c>
      <c r="I37" s="34">
        <v>0</v>
      </c>
      <c r="J37" s="33">
        <v>70000</v>
      </c>
      <c r="K37" s="34">
        <v>70000</v>
      </c>
      <c r="L37" s="34">
        <v>0</v>
      </c>
      <c r="M37" s="34">
        <v>0</v>
      </c>
      <c r="N37" s="34">
        <v>0</v>
      </c>
      <c r="O37" s="34">
        <v>70000</v>
      </c>
      <c r="P37" s="33">
        <f t="shared" si="0"/>
        <v>4207700</v>
      </c>
    </row>
    <row r="38" spans="1:16" s="8" customFormat="1" ht="60" x14ac:dyDescent="0.25">
      <c r="A38" s="30" t="s">
        <v>42</v>
      </c>
      <c r="B38" s="30" t="s">
        <v>41</v>
      </c>
      <c r="C38" s="31" t="s">
        <v>40</v>
      </c>
      <c r="D38" s="32" t="s">
        <v>39</v>
      </c>
      <c r="E38" s="33">
        <v>147000</v>
      </c>
      <c r="F38" s="34">
        <v>147000</v>
      </c>
      <c r="G38" s="34">
        <v>0</v>
      </c>
      <c r="H38" s="34">
        <v>0</v>
      </c>
      <c r="I38" s="34">
        <v>0</v>
      </c>
      <c r="J38" s="33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3">
        <f t="shared" si="0"/>
        <v>147000</v>
      </c>
    </row>
    <row r="39" spans="1:16" s="8" customFormat="1" ht="15" x14ac:dyDescent="0.25">
      <c r="A39" s="35" t="s">
        <v>15</v>
      </c>
      <c r="B39" s="36" t="s">
        <v>15</v>
      </c>
      <c r="C39" s="37" t="s">
        <v>15</v>
      </c>
      <c r="D39" s="38" t="s">
        <v>38</v>
      </c>
      <c r="E39" s="28">
        <v>27195075.66</v>
      </c>
      <c r="F39" s="28">
        <v>27145075.66</v>
      </c>
      <c r="G39" s="28">
        <v>5466000</v>
      </c>
      <c r="H39" s="28">
        <v>773350</v>
      </c>
      <c r="I39" s="28">
        <v>0</v>
      </c>
      <c r="J39" s="28">
        <v>2625986.58</v>
      </c>
      <c r="K39" s="28">
        <v>2251100</v>
      </c>
      <c r="L39" s="28">
        <v>171386.58</v>
      </c>
      <c r="M39" s="28">
        <v>0</v>
      </c>
      <c r="N39" s="28">
        <v>0</v>
      </c>
      <c r="O39" s="28">
        <v>2454600</v>
      </c>
      <c r="P39" s="28">
        <f t="shared" si="0"/>
        <v>29821062.240000002</v>
      </c>
    </row>
    <row r="43" spans="1:16" ht="18.75" x14ac:dyDescent="0.3">
      <c r="E43" s="11" t="s">
        <v>20</v>
      </c>
      <c r="F43" s="10"/>
      <c r="G43" s="10"/>
      <c r="H43" s="11"/>
      <c r="K43" s="11" t="s">
        <v>21</v>
      </c>
    </row>
  </sheetData>
  <mergeCells count="22">
    <mergeCell ref="C13:C16"/>
    <mergeCell ref="D13:D16"/>
    <mergeCell ref="E13:I13"/>
    <mergeCell ref="E14:E16"/>
    <mergeCell ref="F14:F16"/>
    <mergeCell ref="G14:H14"/>
    <mergeCell ref="M14:N14"/>
    <mergeCell ref="M15:M16"/>
    <mergeCell ref="N15:N16"/>
    <mergeCell ref="A9:P9"/>
    <mergeCell ref="A10:P10"/>
    <mergeCell ref="A13:A16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B13:B16"/>
  </mergeCells>
  <printOptions horizontalCentered="1"/>
  <pageMargins left="0.59055118110236227" right="0.59055118110236227" top="0.39370078740157483" bottom="0.39370078740157483" header="0" footer="0"/>
  <pageSetup paperSize="9" scale="6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A19" zoomScale="85" zoomScaleNormal="85" workbookViewId="0">
      <selection activeCell="A25" sqref="A25:XFD25"/>
    </sheetView>
  </sheetViews>
  <sheetFormatPr defaultRowHeight="12.75" x14ac:dyDescent="0.2"/>
  <cols>
    <col min="1" max="1" width="12.7109375" customWidth="1"/>
    <col min="2" max="2" width="12.42578125" customWidth="1"/>
    <col min="3" max="3" width="13.85546875" customWidth="1"/>
    <col min="4" max="4" width="38.28515625" customWidth="1"/>
    <col min="5" max="5" width="57.5703125" customWidth="1"/>
    <col min="6" max="6" width="13.28515625" customWidth="1"/>
    <col min="7" max="7" width="16.7109375" customWidth="1"/>
    <col min="8" max="8" width="12.5703125" customWidth="1"/>
    <col min="9" max="9" width="16.7109375" customWidth="1"/>
    <col min="10" max="10" width="11.7109375" customWidth="1"/>
  </cols>
  <sheetData>
    <row r="1" spans="1:10" x14ac:dyDescent="0.2">
      <c r="G1" t="s">
        <v>138</v>
      </c>
    </row>
    <row r="2" spans="1:10" x14ac:dyDescent="0.2">
      <c r="G2" t="s">
        <v>18</v>
      </c>
    </row>
    <row r="3" spans="1:10" x14ac:dyDescent="0.2">
      <c r="D3" s="12"/>
      <c r="E3" s="12"/>
      <c r="F3" s="12"/>
      <c r="G3" s="12" t="s">
        <v>33</v>
      </c>
    </row>
    <row r="4" spans="1:10" x14ac:dyDescent="0.2">
      <c r="D4" s="12"/>
      <c r="E4" s="12"/>
      <c r="F4" s="12"/>
      <c r="G4" s="12" t="s">
        <v>34</v>
      </c>
    </row>
    <row r="5" spans="1:10" x14ac:dyDescent="0.2">
      <c r="D5" s="12"/>
      <c r="E5" s="12"/>
      <c r="F5" s="12"/>
      <c r="G5" s="12" t="s">
        <v>35</v>
      </c>
    </row>
    <row r="6" spans="1:10" x14ac:dyDescent="0.2">
      <c r="D6" s="12"/>
      <c r="E6" s="12"/>
      <c r="F6" s="12"/>
      <c r="G6" s="12" t="s">
        <v>36</v>
      </c>
    </row>
    <row r="7" spans="1:10" x14ac:dyDescent="0.2">
      <c r="D7" s="12"/>
      <c r="E7" s="12"/>
      <c r="F7" s="12"/>
      <c r="G7" s="12" t="s">
        <v>37</v>
      </c>
    </row>
    <row r="10" spans="1:10" ht="36.75" customHeight="1" x14ac:dyDescent="0.3">
      <c r="A10" s="157" t="s">
        <v>137</v>
      </c>
      <c r="B10" s="157"/>
      <c r="C10" s="157"/>
      <c r="D10" s="157"/>
      <c r="E10" s="157"/>
      <c r="F10" s="157"/>
      <c r="G10" s="157"/>
      <c r="H10" s="157"/>
      <c r="I10" s="157"/>
      <c r="J10" s="157"/>
    </row>
    <row r="11" spans="1:10" ht="16.5" customHeight="1" x14ac:dyDescent="0.35">
      <c r="A11" s="70"/>
      <c r="B11" s="70"/>
      <c r="C11" s="70"/>
      <c r="D11" s="70"/>
      <c r="E11" s="70"/>
      <c r="F11" s="70"/>
      <c r="G11" s="70"/>
      <c r="H11" s="70"/>
      <c r="I11" s="70"/>
      <c r="J11" s="70"/>
    </row>
    <row r="12" spans="1:10" ht="20.25" customHeight="1" x14ac:dyDescent="0.35">
      <c r="A12" s="70"/>
      <c r="B12" s="158">
        <v>11518000000</v>
      </c>
      <c r="C12" s="158"/>
      <c r="D12" s="70"/>
      <c r="E12" s="70"/>
      <c r="F12" s="70"/>
      <c r="G12" s="70"/>
      <c r="H12" s="70"/>
      <c r="I12" s="70"/>
      <c r="J12" s="70"/>
    </row>
    <row r="13" spans="1:10" ht="15" customHeight="1" x14ac:dyDescent="0.35">
      <c r="A13" s="70"/>
      <c r="B13" s="159" t="s">
        <v>17</v>
      </c>
      <c r="C13" s="159"/>
      <c r="D13" s="70"/>
      <c r="E13" s="70"/>
      <c r="F13" s="70"/>
      <c r="G13" s="70"/>
      <c r="H13" s="70"/>
      <c r="I13" s="70"/>
      <c r="J13" s="70"/>
    </row>
    <row r="14" spans="1:10" ht="13.5" thickBot="1" x14ac:dyDescent="0.25"/>
    <row r="15" spans="1:10" s="66" customFormat="1" ht="159" customHeight="1" thickBot="1" x14ac:dyDescent="0.25">
      <c r="A15" s="69" t="s">
        <v>136</v>
      </c>
      <c r="B15" s="68" t="s">
        <v>135</v>
      </c>
      <c r="C15" s="68" t="s">
        <v>117</v>
      </c>
      <c r="D15" s="68" t="s">
        <v>134</v>
      </c>
      <c r="E15" s="68" t="s">
        <v>133</v>
      </c>
      <c r="F15" s="68" t="s">
        <v>132</v>
      </c>
      <c r="G15" s="68" t="s">
        <v>131</v>
      </c>
      <c r="H15" s="68" t="s">
        <v>130</v>
      </c>
      <c r="I15" s="68" t="s">
        <v>129</v>
      </c>
      <c r="J15" s="67" t="s">
        <v>128</v>
      </c>
    </row>
    <row r="16" spans="1:10" s="8" customFormat="1" ht="16.5" thickTop="1" thickBot="1" x14ac:dyDescent="0.3">
      <c r="A16" s="65">
        <v>1</v>
      </c>
      <c r="B16" s="64">
        <v>2</v>
      </c>
      <c r="C16" s="64">
        <v>3</v>
      </c>
      <c r="D16" s="64">
        <v>4</v>
      </c>
      <c r="E16" s="64">
        <v>5</v>
      </c>
      <c r="F16" s="64">
        <v>6</v>
      </c>
      <c r="G16" s="64">
        <v>7</v>
      </c>
      <c r="H16" s="64">
        <v>8</v>
      </c>
      <c r="I16" s="64">
        <v>9</v>
      </c>
      <c r="J16" s="63">
        <v>10</v>
      </c>
    </row>
    <row r="17" spans="1:11" s="9" customFormat="1" ht="16.5" thickTop="1" x14ac:dyDescent="0.25">
      <c r="A17" s="62" t="s">
        <v>109</v>
      </c>
      <c r="B17" s="60"/>
      <c r="C17" s="60"/>
      <c r="D17" s="61" t="s">
        <v>107</v>
      </c>
      <c r="E17" s="60"/>
      <c r="F17" s="60"/>
      <c r="G17" s="59">
        <f>G18</f>
        <v>1386311.59</v>
      </c>
      <c r="H17" s="59"/>
      <c r="I17" s="59">
        <f>I18</f>
        <v>1386311.59</v>
      </c>
      <c r="J17" s="58"/>
    </row>
    <row r="18" spans="1:11" s="9" customFormat="1" ht="16.5" thickBot="1" x14ac:dyDescent="0.3">
      <c r="A18" s="57" t="s">
        <v>108</v>
      </c>
      <c r="B18" s="56"/>
      <c r="C18" s="56"/>
      <c r="D18" s="55" t="s">
        <v>107</v>
      </c>
      <c r="E18" s="54"/>
      <c r="F18" s="54"/>
      <c r="G18" s="53">
        <f>SUM(G19:G21)</f>
        <v>1386311.59</v>
      </c>
      <c r="H18" s="53"/>
      <c r="I18" s="53">
        <f>SUM(I19:I21)</f>
        <v>1386311.59</v>
      </c>
      <c r="J18" s="52"/>
    </row>
    <row r="19" spans="1:11" s="9" customFormat="1" ht="94.5" x14ac:dyDescent="0.25">
      <c r="A19" s="51" t="s">
        <v>106</v>
      </c>
      <c r="B19" s="39" t="s">
        <v>105</v>
      </c>
      <c r="C19" s="40" t="s">
        <v>104</v>
      </c>
      <c r="D19" s="41" t="s">
        <v>103</v>
      </c>
      <c r="E19" s="50" t="s">
        <v>127</v>
      </c>
      <c r="F19" s="71">
        <v>2020</v>
      </c>
      <c r="G19" s="49">
        <v>871150</v>
      </c>
      <c r="H19" s="49"/>
      <c r="I19" s="49">
        <v>871150</v>
      </c>
      <c r="J19" s="48">
        <v>1</v>
      </c>
    </row>
    <row r="20" spans="1:11" s="9" customFormat="1" ht="78.75" x14ac:dyDescent="0.25">
      <c r="A20" s="51" t="s">
        <v>69</v>
      </c>
      <c r="B20" s="39">
        <v>7324</v>
      </c>
      <c r="C20" s="40" t="s">
        <v>67</v>
      </c>
      <c r="D20" s="41" t="s">
        <v>66</v>
      </c>
      <c r="E20" s="50" t="s">
        <v>126</v>
      </c>
      <c r="F20" s="71">
        <v>2020</v>
      </c>
      <c r="G20" s="49">
        <v>515161.59</v>
      </c>
      <c r="H20" s="49"/>
      <c r="I20" s="49">
        <v>515161.59</v>
      </c>
      <c r="J20" s="48">
        <v>1</v>
      </c>
    </row>
    <row r="21" spans="1:11" ht="21.75" thickBot="1" x14ac:dyDescent="0.25">
      <c r="A21" s="47" t="s">
        <v>124</v>
      </c>
      <c r="B21" s="44" t="s">
        <v>124</v>
      </c>
      <c r="C21" s="46" t="s">
        <v>124</v>
      </c>
      <c r="D21" s="45" t="s">
        <v>125</v>
      </c>
      <c r="E21" s="45" t="s">
        <v>124</v>
      </c>
      <c r="F21" s="45" t="s">
        <v>124</v>
      </c>
      <c r="G21" s="43"/>
      <c r="H21" s="44" t="s">
        <v>124</v>
      </c>
      <c r="I21" s="43"/>
      <c r="J21" s="42" t="s">
        <v>124</v>
      </c>
    </row>
    <row r="24" spans="1:11" ht="18.75" x14ac:dyDescent="0.3">
      <c r="E24" s="11"/>
      <c r="F24" s="10"/>
      <c r="G24" s="10"/>
      <c r="H24" s="11"/>
      <c r="K24" s="11"/>
    </row>
    <row r="25" spans="1:11" ht="18.75" x14ac:dyDescent="0.3">
      <c r="D25" s="11" t="s">
        <v>20</v>
      </c>
      <c r="F25" s="11" t="s">
        <v>21</v>
      </c>
    </row>
  </sheetData>
  <mergeCells count="3">
    <mergeCell ref="A10:J10"/>
    <mergeCell ref="B12:C12"/>
    <mergeCell ref="B13:C13"/>
  </mergeCells>
  <printOptions horizontalCentered="1"/>
  <pageMargins left="0.78740157480314965" right="0.39370078740157483" top="0.39370078740157483" bottom="0.39370078740157483" header="0" footer="0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tabSelected="1" topLeftCell="A21" workbookViewId="0">
      <selection activeCell="F27" sqref="F27"/>
    </sheetView>
  </sheetViews>
  <sheetFormatPr defaultRowHeight="12.75" x14ac:dyDescent="0.2"/>
  <cols>
    <col min="1" max="1" width="2.85546875" customWidth="1"/>
    <col min="2" max="2" width="10.7109375" customWidth="1"/>
    <col min="3" max="3" width="10.140625" customWidth="1"/>
    <col min="4" max="4" width="11.85546875" customWidth="1"/>
    <col min="5" max="5" width="28.85546875" customWidth="1"/>
    <col min="6" max="6" width="22.42578125" customWidth="1"/>
    <col min="7" max="7" width="10.42578125" customWidth="1"/>
    <col min="8" max="8" width="13.7109375" customWidth="1"/>
    <col min="9" max="10" width="12.7109375" customWidth="1"/>
    <col min="11" max="11" width="13.7109375" customWidth="1"/>
  </cols>
  <sheetData>
    <row r="1" spans="1:11" x14ac:dyDescent="0.2">
      <c r="H1" t="s">
        <v>138</v>
      </c>
    </row>
    <row r="2" spans="1:11" x14ac:dyDescent="0.2">
      <c r="H2" t="s">
        <v>217</v>
      </c>
    </row>
    <row r="3" spans="1:11" x14ac:dyDescent="0.2">
      <c r="D3" s="12"/>
      <c r="E3" s="12"/>
      <c r="F3" s="12"/>
      <c r="G3" s="12"/>
      <c r="H3" s="12" t="s">
        <v>218</v>
      </c>
    </row>
    <row r="4" spans="1:11" x14ac:dyDescent="0.2">
      <c r="D4" s="12"/>
      <c r="E4" s="12"/>
      <c r="F4" s="12"/>
      <c r="G4" s="12"/>
      <c r="H4" s="12" t="s">
        <v>219</v>
      </c>
    </row>
    <row r="5" spans="1:11" x14ac:dyDescent="0.2">
      <c r="D5" s="12"/>
      <c r="E5" s="12"/>
      <c r="F5" s="12"/>
      <c r="G5" s="12"/>
      <c r="H5" s="12" t="s">
        <v>220</v>
      </c>
    </row>
    <row r="6" spans="1:11" x14ac:dyDescent="0.2">
      <c r="D6" s="12"/>
      <c r="E6" s="12"/>
      <c r="F6" s="12"/>
      <c r="G6" s="12"/>
      <c r="H6" s="12" t="s">
        <v>221</v>
      </c>
    </row>
    <row r="8" spans="1:11" ht="18.75" x14ac:dyDescent="0.3">
      <c r="B8" s="179" t="s">
        <v>216</v>
      </c>
      <c r="C8" s="179"/>
      <c r="D8" s="179"/>
      <c r="E8" s="179"/>
      <c r="F8" s="179"/>
      <c r="G8" s="179"/>
      <c r="H8" s="179"/>
      <c r="I8" s="179"/>
      <c r="J8" s="179"/>
      <c r="K8" s="179"/>
    </row>
    <row r="9" spans="1:11" ht="12.75" customHeight="1" x14ac:dyDescent="0.3">
      <c r="C9" s="116"/>
      <c r="D9" s="179"/>
      <c r="E9" s="179"/>
      <c r="F9" s="179"/>
      <c r="G9" s="179"/>
      <c r="H9" s="179"/>
      <c r="I9" s="179"/>
      <c r="J9" s="179"/>
    </row>
    <row r="10" spans="1:11" ht="15" customHeight="1" x14ac:dyDescent="0.3">
      <c r="B10" s="164">
        <v>11518000000</v>
      </c>
      <c r="C10" s="164"/>
      <c r="D10" s="118"/>
      <c r="E10" s="115"/>
      <c r="F10" s="115"/>
      <c r="G10" s="115"/>
      <c r="H10" s="115"/>
      <c r="I10" s="115"/>
      <c r="J10" s="115"/>
    </row>
    <row r="11" spans="1:11" x14ac:dyDescent="0.2">
      <c r="B11" s="165" t="s">
        <v>17</v>
      </c>
      <c r="C11" s="165"/>
      <c r="D11" s="117"/>
    </row>
    <row r="12" spans="1:11" ht="6.75" customHeight="1" thickBot="1" x14ac:dyDescent="0.25"/>
    <row r="13" spans="1:11" ht="25.5" customHeight="1" x14ac:dyDescent="0.2">
      <c r="A13" s="167" t="s">
        <v>203</v>
      </c>
      <c r="B13" s="170" t="s">
        <v>136</v>
      </c>
      <c r="C13" s="170" t="s">
        <v>135</v>
      </c>
      <c r="D13" s="170" t="s">
        <v>117</v>
      </c>
      <c r="E13" s="170" t="s">
        <v>202</v>
      </c>
      <c r="F13" s="170" t="s">
        <v>201</v>
      </c>
      <c r="G13" s="180" t="s">
        <v>200</v>
      </c>
      <c r="H13" s="173" t="s">
        <v>5</v>
      </c>
      <c r="I13" s="163" t="s">
        <v>6</v>
      </c>
      <c r="J13" s="163"/>
      <c r="K13" s="176" t="s">
        <v>199</v>
      </c>
    </row>
    <row r="14" spans="1:11" ht="12.75" customHeight="1" x14ac:dyDescent="0.2">
      <c r="A14" s="168"/>
      <c r="B14" s="171"/>
      <c r="C14" s="171"/>
      <c r="D14" s="171"/>
      <c r="E14" s="171"/>
      <c r="F14" s="171"/>
      <c r="G14" s="181"/>
      <c r="H14" s="174"/>
      <c r="I14" s="156"/>
      <c r="J14" s="156"/>
      <c r="K14" s="177"/>
    </row>
    <row r="15" spans="1:11" ht="45.75" customHeight="1" x14ac:dyDescent="0.2">
      <c r="A15" s="169"/>
      <c r="B15" s="172"/>
      <c r="C15" s="172"/>
      <c r="D15" s="172"/>
      <c r="E15" s="172"/>
      <c r="F15" s="172"/>
      <c r="G15" s="182"/>
      <c r="H15" s="175"/>
      <c r="I15" s="114" t="s">
        <v>7</v>
      </c>
      <c r="J15" s="113" t="s">
        <v>8</v>
      </c>
      <c r="K15" s="178"/>
    </row>
    <row r="16" spans="1:11" ht="13.5" thickBot="1" x14ac:dyDescent="0.25">
      <c r="A16" s="112">
        <v>1</v>
      </c>
      <c r="B16" s="111">
        <v>2</v>
      </c>
      <c r="C16" s="111">
        <v>3</v>
      </c>
      <c r="D16" s="111">
        <v>4</v>
      </c>
      <c r="E16" s="111">
        <v>5</v>
      </c>
      <c r="F16" s="111"/>
      <c r="G16" s="119">
        <v>6</v>
      </c>
      <c r="H16" s="111">
        <v>7</v>
      </c>
      <c r="I16" s="111">
        <v>8</v>
      </c>
      <c r="J16" s="111">
        <v>9</v>
      </c>
      <c r="K16" s="110">
        <v>10</v>
      </c>
    </row>
    <row r="17" spans="1:11" ht="13.5" thickTop="1" x14ac:dyDescent="0.2">
      <c r="A17" s="166" t="s">
        <v>198</v>
      </c>
      <c r="B17" s="109" t="s">
        <v>144</v>
      </c>
      <c r="C17" s="106"/>
      <c r="D17" s="106"/>
      <c r="E17" s="127" t="s">
        <v>107</v>
      </c>
      <c r="F17" s="127"/>
      <c r="G17" s="120"/>
      <c r="H17" s="105"/>
      <c r="I17" s="105"/>
      <c r="J17" s="108"/>
      <c r="K17" s="103"/>
    </row>
    <row r="18" spans="1:11" x14ac:dyDescent="0.2">
      <c r="A18" s="160"/>
      <c r="B18" s="107" t="s">
        <v>143</v>
      </c>
      <c r="C18" s="106"/>
      <c r="D18" s="106"/>
      <c r="E18" s="128" t="s">
        <v>107</v>
      </c>
      <c r="F18" s="128"/>
      <c r="G18" s="120"/>
      <c r="H18" s="105"/>
      <c r="I18" s="105"/>
      <c r="J18" s="104"/>
      <c r="K18" s="103"/>
    </row>
    <row r="19" spans="1:11" ht="90" thickBot="1" x14ac:dyDescent="0.25">
      <c r="A19" s="160"/>
      <c r="B19" s="83" t="s">
        <v>197</v>
      </c>
      <c r="C19" s="83" t="s">
        <v>196</v>
      </c>
      <c r="D19" s="83" t="s">
        <v>195</v>
      </c>
      <c r="E19" s="129" t="s">
        <v>194</v>
      </c>
      <c r="F19" s="129" t="s">
        <v>204</v>
      </c>
      <c r="G19" s="121" t="s">
        <v>205</v>
      </c>
      <c r="H19" s="81">
        <v>3545500</v>
      </c>
      <c r="I19" s="81">
        <v>1189150</v>
      </c>
      <c r="J19" s="81">
        <v>1189150</v>
      </c>
      <c r="K19" s="80">
        <f>H19+I19</f>
        <v>4734650</v>
      </c>
    </row>
    <row r="20" spans="1:11" ht="14.25" thickTop="1" thickBot="1" x14ac:dyDescent="0.25">
      <c r="A20" s="161"/>
      <c r="B20" s="77"/>
      <c r="C20" s="77"/>
      <c r="D20" s="77"/>
      <c r="E20" s="130" t="s">
        <v>140</v>
      </c>
      <c r="F20" s="130"/>
      <c r="G20" s="122"/>
      <c r="H20" s="79">
        <f>H19</f>
        <v>3545500</v>
      </c>
      <c r="I20" s="79">
        <f>I19</f>
        <v>1189150</v>
      </c>
      <c r="J20" s="79">
        <f>J19</f>
        <v>1189150</v>
      </c>
      <c r="K20" s="73">
        <f>K19</f>
        <v>4734650</v>
      </c>
    </row>
    <row r="21" spans="1:11" x14ac:dyDescent="0.2">
      <c r="A21" s="162" t="s">
        <v>192</v>
      </c>
      <c r="B21" s="91" t="s">
        <v>144</v>
      </c>
      <c r="C21" s="90"/>
      <c r="D21" s="90"/>
      <c r="E21" s="131" t="s">
        <v>107</v>
      </c>
      <c r="F21" s="131"/>
      <c r="G21" s="123"/>
      <c r="H21" s="89"/>
      <c r="I21" s="89"/>
      <c r="J21" s="89"/>
      <c r="K21" s="88"/>
    </row>
    <row r="22" spans="1:11" x14ac:dyDescent="0.2">
      <c r="A22" s="160"/>
      <c r="B22" s="87" t="s">
        <v>143</v>
      </c>
      <c r="C22" s="86"/>
      <c r="D22" s="86"/>
      <c r="E22" s="128" t="s">
        <v>107</v>
      </c>
      <c r="F22" s="128"/>
      <c r="G22" s="120"/>
      <c r="H22" s="85"/>
      <c r="I22" s="85"/>
      <c r="J22" s="85"/>
      <c r="K22" s="84"/>
    </row>
    <row r="23" spans="1:11" ht="68.25" thickBot="1" x14ac:dyDescent="0.25">
      <c r="A23" s="160"/>
      <c r="B23" s="82" t="s">
        <v>102</v>
      </c>
      <c r="C23" s="82" t="s">
        <v>40</v>
      </c>
      <c r="D23" s="82" t="s">
        <v>59</v>
      </c>
      <c r="E23" s="129" t="s">
        <v>101</v>
      </c>
      <c r="F23" s="132" t="s">
        <v>193</v>
      </c>
      <c r="G23" s="121" t="s">
        <v>206</v>
      </c>
      <c r="H23" s="81">
        <v>9000</v>
      </c>
      <c r="I23" s="81"/>
      <c r="J23" s="81"/>
      <c r="K23" s="80">
        <f>H23+I23</f>
        <v>9000</v>
      </c>
    </row>
    <row r="24" spans="1:11" ht="14.25" thickTop="1" thickBot="1" x14ac:dyDescent="0.25">
      <c r="A24" s="100"/>
      <c r="B24" s="77"/>
      <c r="C24" s="77"/>
      <c r="D24" s="77"/>
      <c r="E24" s="130" t="s">
        <v>140</v>
      </c>
      <c r="F24" s="130"/>
      <c r="G24" s="122"/>
      <c r="H24" s="79">
        <f>H23</f>
        <v>9000</v>
      </c>
      <c r="I24" s="79">
        <f>I23</f>
        <v>0</v>
      </c>
      <c r="J24" s="79">
        <f>J23</f>
        <v>0</v>
      </c>
      <c r="K24" s="73">
        <f>K23</f>
        <v>9000</v>
      </c>
    </row>
    <row r="25" spans="1:11" x14ac:dyDescent="0.2">
      <c r="A25" s="100"/>
      <c r="B25" s="91" t="s">
        <v>144</v>
      </c>
      <c r="C25" s="90"/>
      <c r="D25" s="90"/>
      <c r="E25" s="133"/>
      <c r="F25" s="134"/>
      <c r="G25" s="124"/>
      <c r="H25" s="102"/>
      <c r="I25" s="102"/>
      <c r="J25" s="102"/>
      <c r="K25" s="101"/>
    </row>
    <row r="26" spans="1:11" x14ac:dyDescent="0.2">
      <c r="A26" s="100"/>
      <c r="B26" s="87" t="s">
        <v>143</v>
      </c>
      <c r="C26" s="86"/>
      <c r="D26" s="86"/>
      <c r="E26" s="135"/>
      <c r="F26" s="136"/>
      <c r="G26" s="125"/>
      <c r="H26" s="85"/>
      <c r="I26" s="85"/>
      <c r="J26" s="85"/>
      <c r="K26" s="84"/>
    </row>
    <row r="27" spans="1:11" ht="68.25" thickBot="1" x14ac:dyDescent="0.25">
      <c r="A27" s="100"/>
      <c r="B27" s="82" t="s">
        <v>100</v>
      </c>
      <c r="C27" s="82" t="s">
        <v>99</v>
      </c>
      <c r="D27" s="82" t="s">
        <v>98</v>
      </c>
      <c r="E27" s="129" t="s">
        <v>97</v>
      </c>
      <c r="F27" s="129" t="s">
        <v>97</v>
      </c>
      <c r="G27" s="121" t="s">
        <v>207</v>
      </c>
      <c r="H27" s="81">
        <v>406720</v>
      </c>
      <c r="I27" s="81"/>
      <c r="J27" s="81"/>
      <c r="K27" s="80">
        <f>H27+I27</f>
        <v>406720</v>
      </c>
    </row>
    <row r="28" spans="1:11" ht="14.25" thickTop="1" thickBot="1" x14ac:dyDescent="0.25">
      <c r="A28" s="99"/>
      <c r="B28" s="77"/>
      <c r="C28" s="77"/>
      <c r="D28" s="77"/>
      <c r="E28" s="130" t="s">
        <v>140</v>
      </c>
      <c r="F28" s="130"/>
      <c r="G28" s="122"/>
      <c r="H28" s="79">
        <f>H27</f>
        <v>406720</v>
      </c>
      <c r="I28" s="79">
        <f>I27</f>
        <v>0</v>
      </c>
      <c r="J28" s="79">
        <f>J27</f>
        <v>0</v>
      </c>
      <c r="K28" s="73">
        <f>K27</f>
        <v>406720</v>
      </c>
    </row>
    <row r="29" spans="1:11" x14ac:dyDescent="0.2">
      <c r="A29" s="160" t="s">
        <v>192</v>
      </c>
      <c r="B29" s="98" t="s">
        <v>144</v>
      </c>
      <c r="C29" s="97"/>
      <c r="D29" s="97"/>
      <c r="E29" s="137" t="s">
        <v>107</v>
      </c>
      <c r="F29" s="138"/>
      <c r="G29" s="126"/>
      <c r="H29" s="96"/>
      <c r="I29" s="96"/>
      <c r="J29" s="96"/>
      <c r="K29" s="95"/>
    </row>
    <row r="30" spans="1:11" x14ac:dyDescent="0.2">
      <c r="A30" s="160"/>
      <c r="B30" s="87" t="s">
        <v>143</v>
      </c>
      <c r="C30" s="86"/>
      <c r="D30" s="86"/>
      <c r="E30" s="128" t="s">
        <v>107</v>
      </c>
      <c r="F30" s="139"/>
      <c r="G30" s="120"/>
      <c r="H30" s="85"/>
      <c r="I30" s="85"/>
      <c r="J30" s="85"/>
      <c r="K30" s="84"/>
    </row>
    <row r="31" spans="1:11" ht="79.5" customHeight="1" thickBot="1" x14ac:dyDescent="0.25">
      <c r="A31" s="160"/>
      <c r="B31" s="83" t="s">
        <v>191</v>
      </c>
      <c r="C31" s="83">
        <v>1010</v>
      </c>
      <c r="D31" s="83" t="s">
        <v>190</v>
      </c>
      <c r="E31" s="129" t="s">
        <v>93</v>
      </c>
      <c r="F31" s="129" t="s">
        <v>189</v>
      </c>
      <c r="G31" s="121" t="s">
        <v>205</v>
      </c>
      <c r="H31" s="81">
        <v>3256650</v>
      </c>
      <c r="I31" s="81">
        <v>143704.82</v>
      </c>
      <c r="J31" s="81">
        <v>59950</v>
      </c>
      <c r="K31" s="80">
        <f>H31+I31</f>
        <v>3400354.82</v>
      </c>
    </row>
    <row r="32" spans="1:11" ht="14.25" thickTop="1" thickBot="1" x14ac:dyDescent="0.25">
      <c r="A32" s="99"/>
      <c r="B32" s="77"/>
      <c r="C32" s="77"/>
      <c r="D32" s="77"/>
      <c r="E32" s="130"/>
      <c r="F32" s="130"/>
      <c r="G32" s="122"/>
      <c r="H32" s="79">
        <f>H31</f>
        <v>3256650</v>
      </c>
      <c r="I32" s="79">
        <f>I31</f>
        <v>143704.82</v>
      </c>
      <c r="J32" s="79">
        <f>J31</f>
        <v>59950</v>
      </c>
      <c r="K32" s="73">
        <f>K31</f>
        <v>3400354.82</v>
      </c>
    </row>
    <row r="33" spans="1:11" x14ac:dyDescent="0.2">
      <c r="A33" s="160" t="s">
        <v>188</v>
      </c>
      <c r="B33" s="98" t="s">
        <v>144</v>
      </c>
      <c r="C33" s="97"/>
      <c r="D33" s="97"/>
      <c r="E33" s="137" t="s">
        <v>107</v>
      </c>
      <c r="F33" s="137"/>
      <c r="G33" s="126"/>
      <c r="H33" s="96"/>
      <c r="I33" s="96"/>
      <c r="J33" s="96"/>
      <c r="K33" s="95"/>
    </row>
    <row r="34" spans="1:11" x14ac:dyDescent="0.2">
      <c r="A34" s="160"/>
      <c r="B34" s="87" t="s">
        <v>143</v>
      </c>
      <c r="C34" s="86"/>
      <c r="D34" s="86"/>
      <c r="E34" s="128" t="s">
        <v>107</v>
      </c>
      <c r="F34" s="128"/>
      <c r="G34" s="120"/>
      <c r="H34" s="85"/>
      <c r="I34" s="85"/>
      <c r="J34" s="85"/>
      <c r="K34" s="84"/>
    </row>
    <row r="35" spans="1:11" ht="90" thickBot="1" x14ac:dyDescent="0.25">
      <c r="A35" s="160"/>
      <c r="B35" s="83">
        <v>113140</v>
      </c>
      <c r="C35" s="83">
        <v>3140</v>
      </c>
      <c r="D35" s="83">
        <v>1040</v>
      </c>
      <c r="E35" s="129" t="s">
        <v>89</v>
      </c>
      <c r="F35" s="129" t="s">
        <v>187</v>
      </c>
      <c r="G35" s="121" t="s">
        <v>208</v>
      </c>
      <c r="H35" s="81"/>
      <c r="I35" s="81"/>
      <c r="J35" s="81"/>
      <c r="K35" s="80">
        <f>H35+I35</f>
        <v>0</v>
      </c>
    </row>
    <row r="36" spans="1:11" ht="14.25" thickTop="1" thickBot="1" x14ac:dyDescent="0.25">
      <c r="A36" s="161"/>
      <c r="B36" s="74"/>
      <c r="C36" s="74"/>
      <c r="D36" s="74"/>
      <c r="E36" s="130" t="s">
        <v>140</v>
      </c>
      <c r="F36" s="130"/>
      <c r="G36" s="122"/>
      <c r="H36" s="79">
        <f>H35</f>
        <v>0</v>
      </c>
      <c r="I36" s="79">
        <f>I35</f>
        <v>0</v>
      </c>
      <c r="J36" s="79">
        <f>J35</f>
        <v>0</v>
      </c>
      <c r="K36" s="73">
        <f>K35</f>
        <v>0</v>
      </c>
    </row>
    <row r="37" spans="1:11" x14ac:dyDescent="0.2">
      <c r="A37" s="162" t="s">
        <v>186</v>
      </c>
      <c r="B37" s="91" t="s">
        <v>144</v>
      </c>
      <c r="C37" s="90"/>
      <c r="D37" s="90"/>
      <c r="E37" s="131" t="s">
        <v>107</v>
      </c>
      <c r="F37" s="131"/>
      <c r="G37" s="123"/>
      <c r="H37" s="89"/>
      <c r="I37" s="89"/>
      <c r="J37" s="89"/>
      <c r="K37" s="88"/>
    </row>
    <row r="38" spans="1:11" x14ac:dyDescent="0.2">
      <c r="A38" s="160"/>
      <c r="B38" s="87" t="s">
        <v>143</v>
      </c>
      <c r="C38" s="86"/>
      <c r="D38" s="86"/>
      <c r="E38" s="128" t="s">
        <v>107</v>
      </c>
      <c r="F38" s="128"/>
      <c r="G38" s="120"/>
      <c r="H38" s="85"/>
      <c r="I38" s="85"/>
      <c r="J38" s="85"/>
      <c r="K38" s="84"/>
    </row>
    <row r="39" spans="1:11" ht="105" customHeight="1" thickBot="1" x14ac:dyDescent="0.25">
      <c r="A39" s="160"/>
      <c r="B39" s="83" t="s">
        <v>185</v>
      </c>
      <c r="C39" s="83">
        <v>3242</v>
      </c>
      <c r="D39" s="83">
        <v>1090</v>
      </c>
      <c r="E39" s="140" t="s">
        <v>184</v>
      </c>
      <c r="F39" s="140" t="s">
        <v>183</v>
      </c>
      <c r="G39" s="121" t="s">
        <v>209</v>
      </c>
      <c r="H39" s="81">
        <v>150000</v>
      </c>
      <c r="I39" s="81"/>
      <c r="J39" s="81"/>
      <c r="K39" s="80">
        <f>H39+I39</f>
        <v>150000</v>
      </c>
    </row>
    <row r="40" spans="1:11" ht="14.25" thickTop="1" thickBot="1" x14ac:dyDescent="0.25">
      <c r="A40" s="161"/>
      <c r="B40" s="74"/>
      <c r="C40" s="74"/>
      <c r="D40" s="74"/>
      <c r="E40" s="130" t="s">
        <v>140</v>
      </c>
      <c r="F40" s="130"/>
      <c r="G40" s="122"/>
      <c r="H40" s="79">
        <f>H39</f>
        <v>150000</v>
      </c>
      <c r="I40" s="79">
        <f>I39</f>
        <v>0</v>
      </c>
      <c r="J40" s="79">
        <f>J39</f>
        <v>0</v>
      </c>
      <c r="K40" s="73">
        <f>K39</f>
        <v>150000</v>
      </c>
    </row>
    <row r="41" spans="1:11" x14ac:dyDescent="0.2">
      <c r="A41" s="160" t="s">
        <v>182</v>
      </c>
      <c r="B41" s="98" t="s">
        <v>144</v>
      </c>
      <c r="C41" s="97"/>
      <c r="D41" s="97"/>
      <c r="E41" s="137" t="s">
        <v>107</v>
      </c>
      <c r="F41" s="137"/>
      <c r="G41" s="126"/>
      <c r="H41" s="96"/>
      <c r="I41" s="96"/>
      <c r="J41" s="96"/>
      <c r="K41" s="95"/>
    </row>
    <row r="42" spans="1:11" x14ac:dyDescent="0.2">
      <c r="A42" s="160"/>
      <c r="B42" s="87" t="s">
        <v>143</v>
      </c>
      <c r="C42" s="86"/>
      <c r="D42" s="86"/>
      <c r="E42" s="128" t="s">
        <v>107</v>
      </c>
      <c r="F42" s="128"/>
      <c r="G42" s="120"/>
      <c r="H42" s="85"/>
      <c r="I42" s="85"/>
      <c r="J42" s="85"/>
      <c r="K42" s="84"/>
    </row>
    <row r="43" spans="1:11" ht="67.5" customHeight="1" thickBot="1" x14ac:dyDescent="0.25">
      <c r="A43" s="160"/>
      <c r="B43" s="83" t="s">
        <v>181</v>
      </c>
      <c r="C43" s="83">
        <v>4030</v>
      </c>
      <c r="D43" s="83" t="s">
        <v>180</v>
      </c>
      <c r="E43" s="129" t="s">
        <v>81</v>
      </c>
      <c r="F43" s="129" t="s">
        <v>179</v>
      </c>
      <c r="G43" s="121" t="s">
        <v>162</v>
      </c>
      <c r="H43" s="81">
        <v>115900</v>
      </c>
      <c r="I43" s="81">
        <v>1000</v>
      </c>
      <c r="J43" s="81">
        <v>1000</v>
      </c>
      <c r="K43" s="80">
        <f>H43+I43</f>
        <v>116900</v>
      </c>
    </row>
    <row r="44" spans="1:11" ht="14.25" thickTop="1" thickBot="1" x14ac:dyDescent="0.25">
      <c r="A44" s="161"/>
      <c r="B44" s="74"/>
      <c r="C44" s="74"/>
      <c r="D44" s="74"/>
      <c r="E44" s="130" t="s">
        <v>140</v>
      </c>
      <c r="F44" s="130"/>
      <c r="G44" s="122"/>
      <c r="H44" s="79">
        <f>H43</f>
        <v>115900</v>
      </c>
      <c r="I44" s="79">
        <f>I43</f>
        <v>1000</v>
      </c>
      <c r="J44" s="79">
        <f>J43</f>
        <v>1000</v>
      </c>
      <c r="K44" s="73">
        <f>K43</f>
        <v>116900</v>
      </c>
    </row>
    <row r="45" spans="1:11" x14ac:dyDescent="0.2">
      <c r="A45" s="162" t="s">
        <v>178</v>
      </c>
      <c r="B45" s="94" t="s">
        <v>144</v>
      </c>
      <c r="C45" s="90"/>
      <c r="D45" s="90"/>
      <c r="E45" s="131" t="s">
        <v>107</v>
      </c>
      <c r="F45" s="131"/>
      <c r="G45" s="123"/>
      <c r="H45" s="89"/>
      <c r="I45" s="89"/>
      <c r="J45" s="89"/>
      <c r="K45" s="88"/>
    </row>
    <row r="46" spans="1:11" x14ac:dyDescent="0.2">
      <c r="A46" s="160"/>
      <c r="B46" s="93" t="s">
        <v>143</v>
      </c>
      <c r="C46" s="86"/>
      <c r="D46" s="86"/>
      <c r="E46" s="128" t="s">
        <v>107</v>
      </c>
      <c r="F46" s="128"/>
      <c r="G46" s="120"/>
      <c r="H46" s="85"/>
      <c r="I46" s="85"/>
      <c r="J46" s="85"/>
      <c r="K46" s="84"/>
    </row>
    <row r="47" spans="1:11" ht="66" customHeight="1" thickBot="1" x14ac:dyDescent="0.25">
      <c r="A47" s="160"/>
      <c r="B47" s="83" t="s">
        <v>177</v>
      </c>
      <c r="C47" s="83">
        <v>4060</v>
      </c>
      <c r="D47" s="83" t="s">
        <v>176</v>
      </c>
      <c r="E47" s="129" t="s">
        <v>175</v>
      </c>
      <c r="F47" s="129" t="s">
        <v>222</v>
      </c>
      <c r="G47" s="121" t="s">
        <v>210</v>
      </c>
      <c r="H47" s="81">
        <v>677950</v>
      </c>
      <c r="I47" s="81">
        <v>147838.41</v>
      </c>
      <c r="J47" s="81">
        <v>147838.41</v>
      </c>
      <c r="K47" s="80">
        <f>H47+I47</f>
        <v>825788.41</v>
      </c>
    </row>
    <row r="48" spans="1:11" ht="14.25" thickTop="1" thickBot="1" x14ac:dyDescent="0.25">
      <c r="A48" s="161"/>
      <c r="B48" s="74"/>
      <c r="C48" s="74"/>
      <c r="D48" s="74"/>
      <c r="E48" s="130" t="s">
        <v>140</v>
      </c>
      <c r="F48" s="130"/>
      <c r="G48" s="122"/>
      <c r="H48" s="79">
        <f>H47</f>
        <v>677950</v>
      </c>
      <c r="I48" s="79">
        <f>I47</f>
        <v>147838.41</v>
      </c>
      <c r="J48" s="79">
        <f>J47</f>
        <v>147838.41</v>
      </c>
      <c r="K48" s="73">
        <f>K47</f>
        <v>825788.41</v>
      </c>
    </row>
    <row r="49" spans="1:11" x14ac:dyDescent="0.2">
      <c r="A49" s="162" t="s">
        <v>174</v>
      </c>
      <c r="B49" s="91" t="s">
        <v>144</v>
      </c>
      <c r="C49" s="90"/>
      <c r="D49" s="90"/>
      <c r="E49" s="131" t="s">
        <v>107</v>
      </c>
      <c r="F49" s="131"/>
      <c r="G49" s="123"/>
      <c r="H49" s="89"/>
      <c r="I49" s="89"/>
      <c r="J49" s="89"/>
      <c r="K49" s="88"/>
    </row>
    <row r="50" spans="1:11" x14ac:dyDescent="0.2">
      <c r="A50" s="160"/>
      <c r="B50" s="87" t="s">
        <v>143</v>
      </c>
      <c r="C50" s="86"/>
      <c r="D50" s="86"/>
      <c r="E50" s="128" t="s">
        <v>107</v>
      </c>
      <c r="F50" s="128"/>
      <c r="G50" s="120"/>
      <c r="H50" s="85"/>
      <c r="I50" s="85"/>
      <c r="J50" s="85"/>
      <c r="K50" s="84"/>
    </row>
    <row r="51" spans="1:11" ht="68.25" thickBot="1" x14ac:dyDescent="0.25">
      <c r="A51" s="160"/>
      <c r="B51" s="83" t="s">
        <v>173</v>
      </c>
      <c r="C51" s="83">
        <v>6030</v>
      </c>
      <c r="D51" s="83" t="s">
        <v>172</v>
      </c>
      <c r="E51" s="141" t="s">
        <v>171</v>
      </c>
      <c r="F51" s="142" t="s">
        <v>170</v>
      </c>
      <c r="G51" s="121" t="s">
        <v>211</v>
      </c>
      <c r="H51" s="81">
        <v>674500</v>
      </c>
      <c r="I51" s="81">
        <v>0</v>
      </c>
      <c r="J51" s="81">
        <v>0</v>
      </c>
      <c r="K51" s="80">
        <f>H51+I51</f>
        <v>674500</v>
      </c>
    </row>
    <row r="52" spans="1:11" ht="14.25" thickTop="1" thickBot="1" x14ac:dyDescent="0.25">
      <c r="A52" s="161"/>
      <c r="B52" s="74"/>
      <c r="C52" s="74"/>
      <c r="D52" s="74"/>
      <c r="E52" s="130" t="s">
        <v>140</v>
      </c>
      <c r="F52" s="130"/>
      <c r="G52" s="122"/>
      <c r="H52" s="79">
        <f>H51</f>
        <v>674500</v>
      </c>
      <c r="I52" s="79">
        <f>I51</f>
        <v>0</v>
      </c>
      <c r="J52" s="79">
        <f>J51</f>
        <v>0</v>
      </c>
      <c r="K52" s="73">
        <f>K51</f>
        <v>674500</v>
      </c>
    </row>
    <row r="53" spans="1:11" x14ac:dyDescent="0.2">
      <c r="A53" s="162" t="s">
        <v>169</v>
      </c>
      <c r="B53" s="91" t="s">
        <v>144</v>
      </c>
      <c r="C53" s="90"/>
      <c r="D53" s="90"/>
      <c r="E53" s="131" t="s">
        <v>107</v>
      </c>
      <c r="F53" s="131"/>
      <c r="G53" s="123"/>
      <c r="H53" s="89"/>
      <c r="I53" s="89"/>
      <c r="J53" s="89"/>
      <c r="K53" s="88"/>
    </row>
    <row r="54" spans="1:11" x14ac:dyDescent="0.2">
      <c r="A54" s="160"/>
      <c r="B54" s="87" t="s">
        <v>143</v>
      </c>
      <c r="C54" s="86"/>
      <c r="D54" s="86"/>
      <c r="E54" s="128" t="s">
        <v>107</v>
      </c>
      <c r="F54" s="128"/>
      <c r="G54" s="120"/>
      <c r="H54" s="85"/>
      <c r="I54" s="85"/>
      <c r="J54" s="85"/>
      <c r="K54" s="84"/>
    </row>
    <row r="55" spans="1:11" ht="68.25" thickBot="1" x14ac:dyDescent="0.25">
      <c r="A55" s="160"/>
      <c r="B55" s="83" t="s">
        <v>168</v>
      </c>
      <c r="C55" s="83">
        <v>7324</v>
      </c>
      <c r="D55" s="83" t="s">
        <v>167</v>
      </c>
      <c r="E55" s="129" t="s">
        <v>66</v>
      </c>
      <c r="F55" s="129" t="s">
        <v>66</v>
      </c>
      <c r="G55" s="121" t="s">
        <v>214</v>
      </c>
      <c r="H55" s="81"/>
      <c r="I55" s="81">
        <v>515161.59</v>
      </c>
      <c r="J55" s="81">
        <v>515161.59</v>
      </c>
      <c r="K55" s="80">
        <f>H55+I55</f>
        <v>515161.59</v>
      </c>
    </row>
    <row r="56" spans="1:11" ht="14.25" thickTop="1" thickBot="1" x14ac:dyDescent="0.25">
      <c r="A56" s="161"/>
      <c r="B56" s="74"/>
      <c r="C56" s="74"/>
      <c r="D56" s="74"/>
      <c r="E56" s="130" t="s">
        <v>140</v>
      </c>
      <c r="F56" s="130"/>
      <c r="G56" s="122"/>
      <c r="H56" s="79"/>
      <c r="I56" s="79">
        <f>I55</f>
        <v>515161.59</v>
      </c>
      <c r="J56" s="79">
        <f>J55</f>
        <v>515161.59</v>
      </c>
      <c r="K56" s="73">
        <f>K55</f>
        <v>515161.59</v>
      </c>
    </row>
    <row r="57" spans="1:11" x14ac:dyDescent="0.2">
      <c r="A57" s="162" t="s">
        <v>166</v>
      </c>
      <c r="B57" s="91" t="s">
        <v>144</v>
      </c>
      <c r="C57" s="90"/>
      <c r="D57" s="90"/>
      <c r="E57" s="131" t="s">
        <v>107</v>
      </c>
      <c r="F57" s="131"/>
      <c r="G57" s="123"/>
      <c r="H57" s="89"/>
      <c r="I57" s="89"/>
      <c r="J57" s="89"/>
      <c r="K57" s="88"/>
    </row>
    <row r="58" spans="1:11" x14ac:dyDescent="0.2">
      <c r="A58" s="160"/>
      <c r="B58" s="87" t="s">
        <v>143</v>
      </c>
      <c r="C58" s="86"/>
      <c r="D58" s="86"/>
      <c r="E58" s="128" t="s">
        <v>107</v>
      </c>
      <c r="F58" s="128"/>
      <c r="G58" s="120"/>
      <c r="H58" s="85"/>
      <c r="I58" s="85"/>
      <c r="J58" s="85"/>
      <c r="K58" s="84"/>
    </row>
    <row r="59" spans="1:11" ht="90" thickBot="1" x14ac:dyDescent="0.25">
      <c r="A59" s="160"/>
      <c r="B59" s="83" t="s">
        <v>165</v>
      </c>
      <c r="C59" s="83">
        <v>8340</v>
      </c>
      <c r="D59" s="83" t="s">
        <v>164</v>
      </c>
      <c r="E59" s="129" t="s">
        <v>62</v>
      </c>
      <c r="F59" s="129" t="s">
        <v>163</v>
      </c>
      <c r="G59" s="121" t="s">
        <v>212</v>
      </c>
      <c r="H59" s="81"/>
      <c r="I59" s="81">
        <v>263500</v>
      </c>
      <c r="J59" s="81"/>
      <c r="K59" s="80">
        <f>H59+I59</f>
        <v>263500</v>
      </c>
    </row>
    <row r="60" spans="1:11" ht="14.25" thickTop="1" thickBot="1" x14ac:dyDescent="0.25">
      <c r="A60" s="161"/>
      <c r="B60" s="74"/>
      <c r="C60" s="74"/>
      <c r="D60" s="74"/>
      <c r="E60" s="130" t="s">
        <v>140</v>
      </c>
      <c r="F60" s="130"/>
      <c r="G60" s="122"/>
      <c r="H60" s="79">
        <f>H59</f>
        <v>0</v>
      </c>
      <c r="I60" s="79">
        <f>I59</f>
        <v>263500</v>
      </c>
      <c r="J60" s="79">
        <f>J59</f>
        <v>0</v>
      </c>
      <c r="K60" s="92">
        <f>H60+I60</f>
        <v>263500</v>
      </c>
    </row>
    <row r="61" spans="1:11" x14ac:dyDescent="0.2">
      <c r="A61" s="162" t="s">
        <v>160</v>
      </c>
      <c r="B61" s="91" t="s">
        <v>144</v>
      </c>
      <c r="C61" s="90"/>
      <c r="D61" s="90"/>
      <c r="E61" s="131" t="s">
        <v>107</v>
      </c>
      <c r="F61" s="131"/>
      <c r="G61" s="123"/>
      <c r="H61" s="89"/>
      <c r="I61" s="89"/>
      <c r="J61" s="89"/>
      <c r="K61" s="88"/>
    </row>
    <row r="62" spans="1:11" x14ac:dyDescent="0.2">
      <c r="A62" s="160"/>
      <c r="B62" s="87" t="s">
        <v>143</v>
      </c>
      <c r="C62" s="86"/>
      <c r="D62" s="86"/>
      <c r="E62" s="128" t="s">
        <v>107</v>
      </c>
      <c r="F62" s="128"/>
      <c r="G62" s="120"/>
      <c r="H62" s="85"/>
      <c r="I62" s="85"/>
      <c r="J62" s="85"/>
      <c r="K62" s="84"/>
    </row>
    <row r="63" spans="1:11" ht="68.25" thickBot="1" x14ac:dyDescent="0.25">
      <c r="A63" s="160"/>
      <c r="B63" s="82" t="s">
        <v>61</v>
      </c>
      <c r="C63" s="82" t="s">
        <v>60</v>
      </c>
      <c r="D63" s="82" t="s">
        <v>59</v>
      </c>
      <c r="E63" s="129" t="s">
        <v>58</v>
      </c>
      <c r="F63" s="129" t="s">
        <v>161</v>
      </c>
      <c r="G63" s="121" t="s">
        <v>215</v>
      </c>
      <c r="H63" s="81">
        <v>50000</v>
      </c>
      <c r="I63" s="81"/>
      <c r="J63" s="81"/>
      <c r="K63" s="80">
        <f>H63+I63</f>
        <v>50000</v>
      </c>
    </row>
    <row r="64" spans="1:11" ht="14.25" thickTop="1" thickBot="1" x14ac:dyDescent="0.25">
      <c r="A64" s="161"/>
      <c r="B64" s="74"/>
      <c r="C64" s="74"/>
      <c r="D64" s="74"/>
      <c r="E64" s="130" t="s">
        <v>140</v>
      </c>
      <c r="F64" s="130"/>
      <c r="G64" s="122"/>
      <c r="H64" s="79">
        <f>H63</f>
        <v>50000</v>
      </c>
      <c r="I64" s="79">
        <f>I63</f>
        <v>0</v>
      </c>
      <c r="J64" s="79">
        <f>J63</f>
        <v>0</v>
      </c>
      <c r="K64" s="92">
        <f>H64+I64</f>
        <v>50000</v>
      </c>
    </row>
    <row r="65" spans="1:11" x14ac:dyDescent="0.2">
      <c r="A65" s="162" t="s">
        <v>160</v>
      </c>
      <c r="B65" s="91" t="s">
        <v>144</v>
      </c>
      <c r="C65" s="90"/>
      <c r="D65" s="90"/>
      <c r="E65" s="131" t="s">
        <v>107</v>
      </c>
      <c r="F65" s="131"/>
      <c r="G65" s="123"/>
      <c r="H65" s="89"/>
      <c r="I65" s="89"/>
      <c r="J65" s="89"/>
      <c r="K65" s="88"/>
    </row>
    <row r="66" spans="1:11" x14ac:dyDescent="0.2">
      <c r="A66" s="160"/>
      <c r="B66" s="87" t="s">
        <v>143</v>
      </c>
      <c r="C66" s="86"/>
      <c r="D66" s="86"/>
      <c r="E66" s="128" t="s">
        <v>107</v>
      </c>
      <c r="F66" s="128"/>
      <c r="G66" s="120"/>
      <c r="H66" s="85"/>
      <c r="I66" s="85"/>
      <c r="J66" s="85"/>
      <c r="K66" s="84"/>
    </row>
    <row r="67" spans="1:11" ht="128.25" thickBot="1" x14ac:dyDescent="0.25">
      <c r="A67" s="160"/>
      <c r="B67" s="83" t="s">
        <v>159</v>
      </c>
      <c r="C67" s="83">
        <v>9110</v>
      </c>
      <c r="D67" s="83" t="s">
        <v>147</v>
      </c>
      <c r="E67" s="129" t="s">
        <v>158</v>
      </c>
      <c r="F67" s="129" t="s">
        <v>157</v>
      </c>
      <c r="G67" s="121" t="s">
        <v>205</v>
      </c>
      <c r="H67" s="81">
        <v>7128300</v>
      </c>
      <c r="I67" s="81"/>
      <c r="J67" s="81"/>
      <c r="K67" s="80">
        <f>H67+I67</f>
        <v>7128300</v>
      </c>
    </row>
    <row r="68" spans="1:11" ht="14.25" thickTop="1" thickBot="1" x14ac:dyDescent="0.25">
      <c r="A68" s="161"/>
      <c r="B68" s="74"/>
      <c r="C68" s="74"/>
      <c r="D68" s="74"/>
      <c r="E68" s="130" t="s">
        <v>140</v>
      </c>
      <c r="F68" s="130"/>
      <c r="G68" s="122"/>
      <c r="H68" s="79">
        <f>H67</f>
        <v>7128300</v>
      </c>
      <c r="I68" s="79">
        <f>I67</f>
        <v>0</v>
      </c>
      <c r="J68" s="79">
        <f>J67</f>
        <v>0</v>
      </c>
      <c r="K68" s="92">
        <f>H68+I68</f>
        <v>7128300</v>
      </c>
    </row>
    <row r="69" spans="1:11" x14ac:dyDescent="0.2">
      <c r="A69" s="162" t="s">
        <v>156</v>
      </c>
      <c r="B69" s="91" t="s">
        <v>144</v>
      </c>
      <c r="C69" s="90"/>
      <c r="D69" s="90"/>
      <c r="E69" s="131" t="s">
        <v>107</v>
      </c>
      <c r="F69" s="131"/>
      <c r="G69" s="123"/>
      <c r="H69" s="89"/>
      <c r="I69" s="89"/>
      <c r="J69" s="89"/>
      <c r="K69" s="88"/>
    </row>
    <row r="70" spans="1:11" x14ac:dyDescent="0.2">
      <c r="A70" s="160"/>
      <c r="B70" s="87" t="s">
        <v>143</v>
      </c>
      <c r="C70" s="86"/>
      <c r="D70" s="86"/>
      <c r="E70" s="128" t="s">
        <v>107</v>
      </c>
      <c r="F70" s="128"/>
      <c r="G70" s="120"/>
      <c r="H70" s="85"/>
      <c r="I70" s="85"/>
      <c r="J70" s="85"/>
      <c r="K70" s="84"/>
    </row>
    <row r="71" spans="1:11" ht="77.25" thickBot="1" x14ac:dyDescent="0.25">
      <c r="A71" s="160"/>
      <c r="B71" s="83" t="s">
        <v>155</v>
      </c>
      <c r="C71" s="83">
        <v>9310</v>
      </c>
      <c r="D71" s="83" t="s">
        <v>147</v>
      </c>
      <c r="E71" s="129" t="s">
        <v>52</v>
      </c>
      <c r="F71" s="129" t="s">
        <v>154</v>
      </c>
      <c r="G71" s="121" t="s">
        <v>205</v>
      </c>
      <c r="H71" s="81">
        <v>6032700</v>
      </c>
      <c r="I71" s="81"/>
      <c r="J71" s="81"/>
      <c r="K71" s="80">
        <f>H71+I71</f>
        <v>6032700</v>
      </c>
    </row>
    <row r="72" spans="1:11" ht="14.25" thickTop="1" thickBot="1" x14ac:dyDescent="0.25">
      <c r="A72" s="161"/>
      <c r="B72" s="74"/>
      <c r="C72" s="74"/>
      <c r="D72" s="74"/>
      <c r="E72" s="130" t="s">
        <v>140</v>
      </c>
      <c r="F72" s="130"/>
      <c r="G72" s="122"/>
      <c r="H72" s="79">
        <f>H71</f>
        <v>6032700</v>
      </c>
      <c r="I72" s="79">
        <f>I71</f>
        <v>0</v>
      </c>
      <c r="J72" s="79">
        <f>J71</f>
        <v>0</v>
      </c>
      <c r="K72" s="92">
        <f>H72+I72</f>
        <v>6032700</v>
      </c>
    </row>
    <row r="73" spans="1:11" x14ac:dyDescent="0.2">
      <c r="A73" s="162" t="s">
        <v>152</v>
      </c>
      <c r="B73" s="91" t="s">
        <v>144</v>
      </c>
      <c r="C73" s="90"/>
      <c r="D73" s="90"/>
      <c r="E73" s="131" t="s">
        <v>107</v>
      </c>
      <c r="F73" s="131"/>
      <c r="G73" s="123"/>
      <c r="H73" s="89"/>
      <c r="I73" s="89"/>
      <c r="J73" s="89"/>
      <c r="K73" s="88"/>
    </row>
    <row r="74" spans="1:11" x14ac:dyDescent="0.2">
      <c r="A74" s="160"/>
      <c r="B74" s="87" t="s">
        <v>143</v>
      </c>
      <c r="C74" s="86"/>
      <c r="D74" s="86"/>
      <c r="E74" s="128" t="s">
        <v>107</v>
      </c>
      <c r="F74" s="128"/>
      <c r="G74" s="120"/>
      <c r="H74" s="85"/>
      <c r="I74" s="85"/>
      <c r="J74" s="85"/>
      <c r="K74" s="84"/>
    </row>
    <row r="75" spans="1:11" ht="99.75" customHeight="1" thickBot="1" x14ac:dyDescent="0.25">
      <c r="A75" s="160"/>
      <c r="B75" s="82" t="s">
        <v>51</v>
      </c>
      <c r="C75" s="83">
        <v>9320</v>
      </c>
      <c r="D75" s="82" t="s">
        <v>40</v>
      </c>
      <c r="E75" s="129" t="s">
        <v>49</v>
      </c>
      <c r="F75" s="143" t="s">
        <v>153</v>
      </c>
      <c r="G75" s="121" t="s">
        <v>213</v>
      </c>
      <c r="H75" s="81">
        <v>215255.66</v>
      </c>
      <c r="I75" s="81">
        <v>568000</v>
      </c>
      <c r="J75" s="81">
        <v>568000</v>
      </c>
      <c r="K75" s="80">
        <f>H75+I75</f>
        <v>783255.66</v>
      </c>
    </row>
    <row r="76" spans="1:11" ht="14.25" thickTop="1" thickBot="1" x14ac:dyDescent="0.25">
      <c r="A76" s="161"/>
      <c r="B76" s="74"/>
      <c r="C76" s="74"/>
      <c r="D76" s="74"/>
      <c r="E76" s="130" t="s">
        <v>140</v>
      </c>
      <c r="F76" s="130"/>
      <c r="G76" s="122"/>
      <c r="H76" s="79">
        <f>H75</f>
        <v>215255.66</v>
      </c>
      <c r="I76" s="79">
        <f>I75</f>
        <v>568000</v>
      </c>
      <c r="J76" s="79">
        <f>J75</f>
        <v>568000</v>
      </c>
      <c r="K76" s="92">
        <f>H76+I76</f>
        <v>783255.66</v>
      </c>
    </row>
    <row r="77" spans="1:11" x14ac:dyDescent="0.2">
      <c r="A77" s="162" t="s">
        <v>152</v>
      </c>
      <c r="B77" s="91" t="s">
        <v>144</v>
      </c>
      <c r="C77" s="90"/>
      <c r="D77" s="90"/>
      <c r="E77" s="131" t="s">
        <v>107</v>
      </c>
      <c r="F77" s="131"/>
      <c r="G77" s="123"/>
      <c r="H77" s="89"/>
      <c r="I77" s="89"/>
      <c r="J77" s="89"/>
      <c r="K77" s="88"/>
    </row>
    <row r="78" spans="1:11" x14ac:dyDescent="0.2">
      <c r="A78" s="160"/>
      <c r="B78" s="87" t="s">
        <v>143</v>
      </c>
      <c r="C78" s="86"/>
      <c r="D78" s="86"/>
      <c r="E78" s="128" t="s">
        <v>107</v>
      </c>
      <c r="F78" s="128"/>
      <c r="G78" s="120"/>
      <c r="H78" s="85"/>
      <c r="I78" s="85"/>
      <c r="J78" s="85"/>
      <c r="K78" s="84"/>
    </row>
    <row r="79" spans="1:11" ht="90" thickBot="1" x14ac:dyDescent="0.25">
      <c r="A79" s="160"/>
      <c r="B79" s="83" t="s">
        <v>151</v>
      </c>
      <c r="C79" s="83">
        <v>9410</v>
      </c>
      <c r="D79" s="83" t="s">
        <v>147</v>
      </c>
      <c r="E79" s="129" t="s">
        <v>150</v>
      </c>
      <c r="F79" s="129" t="s">
        <v>149</v>
      </c>
      <c r="G79" s="121" t="s">
        <v>205</v>
      </c>
      <c r="H79" s="81">
        <v>347900</v>
      </c>
      <c r="I79" s="81"/>
      <c r="J79" s="81"/>
      <c r="K79" s="80">
        <f>H79+I79</f>
        <v>347900</v>
      </c>
    </row>
    <row r="80" spans="1:11" ht="14.25" thickTop="1" thickBot="1" x14ac:dyDescent="0.25">
      <c r="A80" s="161"/>
      <c r="B80" s="74"/>
      <c r="C80" s="74"/>
      <c r="D80" s="74"/>
      <c r="E80" s="130" t="s">
        <v>140</v>
      </c>
      <c r="F80" s="130"/>
      <c r="G80" s="122"/>
      <c r="H80" s="79">
        <f>H79</f>
        <v>347900</v>
      </c>
      <c r="I80" s="79">
        <f>I79</f>
        <v>0</v>
      </c>
      <c r="J80" s="79">
        <f>J79</f>
        <v>0</v>
      </c>
      <c r="K80" s="92">
        <f>H80+I80</f>
        <v>347900</v>
      </c>
    </row>
    <row r="81" spans="1:11" x14ac:dyDescent="0.2">
      <c r="A81" s="162" t="s">
        <v>145</v>
      </c>
      <c r="B81" s="91" t="s">
        <v>144</v>
      </c>
      <c r="C81" s="90"/>
      <c r="D81" s="90"/>
      <c r="E81" s="131" t="s">
        <v>107</v>
      </c>
      <c r="F81" s="131"/>
      <c r="G81" s="123"/>
      <c r="H81" s="89"/>
      <c r="I81" s="89"/>
      <c r="J81" s="89"/>
      <c r="K81" s="88"/>
    </row>
    <row r="82" spans="1:11" x14ac:dyDescent="0.2">
      <c r="A82" s="160"/>
      <c r="B82" s="87" t="s">
        <v>143</v>
      </c>
      <c r="C82" s="86"/>
      <c r="D82" s="86"/>
      <c r="E82" s="128" t="s">
        <v>107</v>
      </c>
      <c r="F82" s="128"/>
      <c r="G82" s="120"/>
      <c r="H82" s="85"/>
      <c r="I82" s="85"/>
      <c r="J82" s="85"/>
      <c r="K82" s="84"/>
    </row>
    <row r="83" spans="1:11" ht="68.25" thickBot="1" x14ac:dyDescent="0.25">
      <c r="A83" s="160"/>
      <c r="B83" s="83" t="s">
        <v>148</v>
      </c>
      <c r="C83" s="83">
        <v>9770</v>
      </c>
      <c r="D83" s="83" t="s">
        <v>147</v>
      </c>
      <c r="E83" s="129" t="s">
        <v>146</v>
      </c>
      <c r="F83" s="129" t="s">
        <v>141</v>
      </c>
      <c r="G83" s="121" t="s">
        <v>205</v>
      </c>
      <c r="H83" s="81">
        <v>4137700</v>
      </c>
      <c r="I83" s="81">
        <v>70000</v>
      </c>
      <c r="J83" s="81">
        <v>70000</v>
      </c>
      <c r="K83" s="80">
        <f>H83+I83</f>
        <v>4207700</v>
      </c>
    </row>
    <row r="84" spans="1:11" ht="14.25" thickTop="1" thickBot="1" x14ac:dyDescent="0.25">
      <c r="A84" s="161"/>
      <c r="B84" s="74"/>
      <c r="C84" s="74"/>
      <c r="D84" s="74"/>
      <c r="E84" s="130" t="s">
        <v>140</v>
      </c>
      <c r="F84" s="130"/>
      <c r="G84" s="122"/>
      <c r="H84" s="79">
        <f>H83</f>
        <v>4137700</v>
      </c>
      <c r="I84" s="79">
        <f>I83</f>
        <v>70000</v>
      </c>
      <c r="J84" s="79">
        <f>J83</f>
        <v>70000</v>
      </c>
      <c r="K84" s="79">
        <f>K83</f>
        <v>4207700</v>
      </c>
    </row>
    <row r="85" spans="1:11" x14ac:dyDescent="0.2">
      <c r="A85" s="162" t="s">
        <v>145</v>
      </c>
      <c r="B85" s="91" t="s">
        <v>144</v>
      </c>
      <c r="C85" s="90"/>
      <c r="D85" s="90"/>
      <c r="E85" s="131" t="s">
        <v>107</v>
      </c>
      <c r="F85" s="131"/>
      <c r="G85" s="123"/>
      <c r="H85" s="89"/>
      <c r="I85" s="89"/>
      <c r="J85" s="89"/>
      <c r="K85" s="88"/>
    </row>
    <row r="86" spans="1:11" x14ac:dyDescent="0.2">
      <c r="A86" s="160"/>
      <c r="B86" s="87" t="s">
        <v>143</v>
      </c>
      <c r="C86" s="86"/>
      <c r="D86" s="86"/>
      <c r="E86" s="128" t="s">
        <v>107</v>
      </c>
      <c r="F86" s="128"/>
      <c r="G86" s="120"/>
      <c r="H86" s="85"/>
      <c r="I86" s="85"/>
      <c r="J86" s="85"/>
      <c r="K86" s="84"/>
    </row>
    <row r="87" spans="1:11" ht="56.25" customHeight="1" thickBot="1" x14ac:dyDescent="0.25">
      <c r="A87" s="160"/>
      <c r="B87" s="82" t="s">
        <v>142</v>
      </c>
      <c r="C87" s="83">
        <v>9800</v>
      </c>
      <c r="D87" s="82" t="s">
        <v>40</v>
      </c>
      <c r="E87" s="129" t="s">
        <v>39</v>
      </c>
      <c r="F87" s="129" t="s">
        <v>141</v>
      </c>
      <c r="G87" s="121" t="s">
        <v>205</v>
      </c>
      <c r="H87" s="81">
        <v>147000</v>
      </c>
      <c r="I87" s="81"/>
      <c r="J87" s="81"/>
      <c r="K87" s="80">
        <f>H87+I87</f>
        <v>147000</v>
      </c>
    </row>
    <row r="88" spans="1:11" ht="14.25" thickTop="1" thickBot="1" x14ac:dyDescent="0.25">
      <c r="A88" s="161"/>
      <c r="B88" s="74"/>
      <c r="C88" s="74"/>
      <c r="D88" s="74"/>
      <c r="E88" s="130" t="s">
        <v>140</v>
      </c>
      <c r="F88" s="130"/>
      <c r="G88" s="122"/>
      <c r="H88" s="79">
        <f>H87</f>
        <v>147000</v>
      </c>
      <c r="I88" s="79">
        <f>I87</f>
        <v>0</v>
      </c>
      <c r="J88" s="79">
        <f>J87</f>
        <v>0</v>
      </c>
      <c r="K88" s="79">
        <f>K87</f>
        <v>147000</v>
      </c>
    </row>
    <row r="89" spans="1:11" ht="13.5" thickBot="1" x14ac:dyDescent="0.25">
      <c r="A89" s="78"/>
      <c r="B89" s="77" t="s">
        <v>124</v>
      </c>
      <c r="C89" s="77" t="s">
        <v>124</v>
      </c>
      <c r="D89" s="77" t="s">
        <v>124</v>
      </c>
      <c r="E89" s="76" t="s">
        <v>124</v>
      </c>
      <c r="F89" s="75" t="s">
        <v>139</v>
      </c>
      <c r="G89" s="122"/>
      <c r="H89" s="73">
        <f>H20+H32+H36+H40+H44+H48+H56+H52+H60+H68+H72+H80+H84+H88+H76+H64+H28+H24</f>
        <v>26895075.66</v>
      </c>
      <c r="I89" s="73">
        <f>I20+I32+I36+I40+I44+I48+I56+I52+I60+I68+I72+I80+I84+I88+I76+I64+I28</f>
        <v>2898354.8200000003</v>
      </c>
      <c r="J89" s="73">
        <f>J20+J32+J36+J40+J44+J48+J56+J52+J60+J68+J72+J80+J84+J88+J76+J64+J28</f>
        <v>2551100</v>
      </c>
      <c r="K89" s="73">
        <f>K20+K32+K36+K40+K44+K48+K56+K52+K60+K68+K72+K80+K84+K88+K76+K64+K28</f>
        <v>29784430.48</v>
      </c>
    </row>
    <row r="90" spans="1:11" x14ac:dyDescent="0.2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</row>
    <row r="91" spans="1:11" x14ac:dyDescent="0.2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</row>
    <row r="92" spans="1:11" ht="15.75" customHeight="1" x14ac:dyDescent="0.3">
      <c r="D92" s="11" t="s">
        <v>20</v>
      </c>
      <c r="F92" s="11"/>
      <c r="H92" s="11"/>
      <c r="I92" s="11" t="s">
        <v>21</v>
      </c>
    </row>
  </sheetData>
  <mergeCells count="31">
    <mergeCell ref="K13:K15"/>
    <mergeCell ref="B8:K8"/>
    <mergeCell ref="D9:J9"/>
    <mergeCell ref="E13:E15"/>
    <mergeCell ref="B13:B15"/>
    <mergeCell ref="C13:C15"/>
    <mergeCell ref="D13:D15"/>
    <mergeCell ref="G13:G15"/>
    <mergeCell ref="A69:A72"/>
    <mergeCell ref="A77:A80"/>
    <mergeCell ref="A81:A84"/>
    <mergeCell ref="A73:A76"/>
    <mergeCell ref="A85:A88"/>
    <mergeCell ref="A65:A68"/>
    <mergeCell ref="A49:A52"/>
    <mergeCell ref="A53:A56"/>
    <mergeCell ref="A17:A20"/>
    <mergeCell ref="A13:A15"/>
    <mergeCell ref="A29:A31"/>
    <mergeCell ref="A41:A44"/>
    <mergeCell ref="A45:A48"/>
    <mergeCell ref="A21:A23"/>
    <mergeCell ref="A61:A64"/>
    <mergeCell ref="A33:A36"/>
    <mergeCell ref="A57:A60"/>
    <mergeCell ref="I13:J14"/>
    <mergeCell ref="A37:A40"/>
    <mergeCell ref="B10:C10"/>
    <mergeCell ref="B11:C11"/>
    <mergeCell ref="F13:F15"/>
    <mergeCell ref="H13:H1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6</vt:lpstr>
      <vt:lpstr>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</cp:lastModifiedBy>
  <cp:lastPrinted>2020-12-14T14:01:16Z</cp:lastPrinted>
  <dcterms:created xsi:type="dcterms:W3CDTF">2020-12-11T08:19:17Z</dcterms:created>
  <dcterms:modified xsi:type="dcterms:W3CDTF">2020-12-14T14:31:33Z</dcterms:modified>
</cp:coreProperties>
</file>