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1840" windowHeight="13740"/>
  </bookViews>
  <sheets>
    <sheet name="1" sheetId="1" r:id="rId1"/>
    <sheet name="2" sheetId="2" r:id="rId2"/>
    <sheet name="3" sheetId="3" r:id="rId3"/>
    <sheet name="5" sheetId="4" r:id="rId4"/>
    <sheet name="6" sheetId="5" r:id="rId5"/>
    <sheet name="7" sheetId="6" r:id="rId6"/>
  </sheets>
  <calcPr calcId="145621"/>
</workbook>
</file>

<file path=xl/calcChain.xml><?xml version="1.0" encoding="utf-8"?>
<calcChain xmlns="http://schemas.openxmlformats.org/spreadsheetml/2006/main">
  <c r="H47" i="3" l="1"/>
  <c r="H36" i="3"/>
  <c r="H35" i="3"/>
  <c r="D52" i="4" l="1"/>
  <c r="D53" i="4"/>
  <c r="H14" i="6" l="1"/>
  <c r="I14" i="6"/>
  <c r="J14" i="6"/>
  <c r="G15" i="6"/>
  <c r="G23" i="6"/>
  <c r="G26" i="6"/>
  <c r="G32" i="6"/>
  <c r="H32" i="6"/>
  <c r="I32" i="6"/>
  <c r="J32" i="6"/>
  <c r="G37" i="6"/>
  <c r="H37" i="6"/>
  <c r="I37" i="6"/>
  <c r="J37" i="6"/>
  <c r="I46" i="6"/>
  <c r="J46" i="6" l="1"/>
  <c r="H46" i="6"/>
  <c r="G14" i="6"/>
  <c r="G46" i="6" s="1"/>
  <c r="D14" i="4"/>
  <c r="D20" i="4"/>
  <c r="D28" i="4" l="1"/>
  <c r="D29" i="4" s="1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C15" i="2" l="1"/>
  <c r="C16" i="2"/>
  <c r="C17" i="2"/>
  <c r="C18" i="2"/>
  <c r="C20" i="2"/>
  <c r="C21" i="2"/>
  <c r="C22" i="2"/>
  <c r="C23" i="2"/>
  <c r="C65" i="1" l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<sst xmlns="http://schemas.openxmlformats.org/spreadsheetml/2006/main" count="595" uniqueCount="313">
  <si>
    <t>Додаток 1</t>
  </si>
  <si>
    <t>ДОХОДИ_x000D_
місцевого бюджету на 2022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</si>
  <si>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</si>
  <si>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</si>
  <si>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</si>
  <si>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</si>
  <si>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</si>
  <si>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</si>
  <si>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</si>
  <si>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</si>
  <si>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</si>
  <si>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</si>
  <si>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</si>
  <si>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</si>
  <si>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</si>
  <si>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</si>
  <si>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</si>
  <si>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</si>
  <si>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</si>
  <si>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</si>
  <si>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</si>
  <si>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</si>
  <si>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</si>
  <si>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</si>
  <si>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</si>
  <si>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</si>
  <si>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</si>
  <si>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</si>
  <si>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</si>
  <si>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</si>
  <si>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</si>
  <si>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</si>
  <si>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</si>
  <si>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</si>
  <si>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</si>
  <si>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</si>
  <si>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</si>
  <si>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</si>
  <si>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</si>
  <si>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</si>
  <si>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</si>
  <si>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</si>
  <si>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</si>
  <si>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</si>
  <si>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</si>
  <si>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</si>
  <si>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</si>
  <si>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</si>
  <si>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</si>
  <si>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</si>
  <si>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</si>
  <si>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</si>
  <si>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</si>
  <si>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</si>
  <si>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</si>
  <si>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</si>
  <si>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</si>
  <si>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</si>
  <si>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</si>
  <si>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</si>
  <si>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</si>
  <si>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</si>
  <si>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Секретар ради</t>
  </si>
  <si>
    <t>Оксана ЯКОВЛЄВА</t>
  </si>
  <si>
    <t>1151800000</t>
  </si>
  <si>
    <t>(код бюджету)</t>
  </si>
  <si>
    <t>Загальне фінансування</t>
  </si>
  <si>
    <t>Кошти, що передаються із загального фонду бюджету до бюджету розвитку (спеціального фонду)</t>
  </si>
  <si>
    <t>Зміни обсягів бюджетних коштів</t>
  </si>
  <si>
    <t>Фінансування за активними операціями</t>
  </si>
  <si>
    <t>Фінансування за типом боргового зобов’язання</t>
  </si>
  <si>
    <t>Фінансування за рахунок зміни залишків коштів бюджетів</t>
  </si>
  <si>
    <t>Внутрішнє фінансування</t>
  </si>
  <si>
    <t>Фінансування за типом кредитора</t>
  </si>
  <si>
    <t>Найменування згідно з Класифікацією фінансування бюджету</t>
  </si>
  <si>
    <t>ФІНАНСУВАННЯ_x000D_
місцевого бюджету на 2022 рік</t>
  </si>
  <si>
    <t>Додаток 2</t>
  </si>
  <si>
    <t>УСЬОГО</t>
  </si>
  <si>
    <t>Інші субвенції з місцевого бюджету</t>
  </si>
  <si>
    <t>0180</t>
  </si>
  <si>
    <t>9770</t>
  </si>
  <si>
    <t>3719770</t>
  </si>
  <si>
    <t>Реверсна дотація</t>
  </si>
  <si>
    <t>9110</t>
  </si>
  <si>
    <t>3719110</t>
  </si>
  <si>
    <t>Керівництво і управління у відповідній сфері у містах (місті Києві), селищах, селах, територіальних громадах</t>
  </si>
  <si>
    <t>0111</t>
  </si>
  <si>
    <t>0160</t>
  </si>
  <si>
    <t>3710160</t>
  </si>
  <si>
    <t>Орган з питань фінансів</t>
  </si>
  <si>
    <t>3710000</t>
  </si>
  <si>
    <t>ФВ Мар'янівської сілської ради</t>
  </si>
  <si>
    <t>3700000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</si>
  <si>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</si>
  <si>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0990</t>
  </si>
  <si>
    <t>1200</t>
  </si>
  <si>
    <t>0611200</t>
  </si>
  <si>
    <t>Надання загальної середньої освіти закладами загальної середньої освіти</t>
  </si>
  <si>
    <t>0921</t>
  </si>
  <si>
    <t>1031</t>
  </si>
  <si>
    <t>0611031</t>
  </si>
  <si>
    <t>1021</t>
  </si>
  <si>
    <t>0611021</t>
  </si>
  <si>
    <t>Надання дошкільної освіти</t>
  </si>
  <si>
    <t>0910</t>
  </si>
  <si>
    <t>1010</t>
  </si>
  <si>
    <t>0611010</t>
  </si>
  <si>
    <t>0610160</t>
  </si>
  <si>
    <t>ВО Мар'янівської сілської ради</t>
  </si>
  <si>
    <t>0610000</t>
  </si>
  <si>
    <t>0600000</t>
  </si>
  <si>
    <t>Природоохоронні заходи за рахунок цільових фондів</t>
  </si>
  <si>
    <t>0540</t>
  </si>
  <si>
    <t>8340</t>
  </si>
  <si>
    <t>0118340</t>
  </si>
  <si>
    <t>Проведення експертної грошової оцінки земельної ділянки чи права на неї</t>
  </si>
  <si>
    <t>0490</t>
  </si>
  <si>
    <t>7650</t>
  </si>
  <si>
    <t>0117650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</si>
  <si>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</si>
  <si>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</si>
  <si>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</si>
  <si>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0117461</t>
  </si>
  <si>
    <t>Розроблення схем планування та забудови територій (містобудівної документації)</t>
  </si>
  <si>
    <t>0443</t>
  </si>
  <si>
    <t>7350</t>
  </si>
  <si>
    <t>0117350</t>
  </si>
  <si>
    <t>Проектування, реставрація та охорона пам`яток архітектури</t>
  </si>
  <si>
    <t>7340</t>
  </si>
  <si>
    <t>0117340</t>
  </si>
  <si>
    <t>Будівництво-1 установ та закладів культури</t>
  </si>
  <si>
    <t>7324</t>
  </si>
  <si>
    <t>0117324</t>
  </si>
  <si>
    <t>Заходи, пов`язані з поліпшенням питної води</t>
  </si>
  <si>
    <t>0620</t>
  </si>
  <si>
    <t>6040</t>
  </si>
  <si>
    <t>0116040</t>
  </si>
  <si>
    <t>Організація благоустрою населених пунктів</t>
  </si>
  <si>
    <t>6030</t>
  </si>
  <si>
    <t>0116030</t>
  </si>
  <si>
    <t>Забезпечення діяльності палаців i будинків культури, клубів, центрів дозвілля та iнших клубних закладів</t>
  </si>
  <si>
    <t>0828</t>
  </si>
  <si>
    <t>4060</t>
  </si>
  <si>
    <t>0114060</t>
  </si>
  <si>
    <t>Забезпечення діяльності бібліотек</t>
  </si>
  <si>
    <t>0824</t>
  </si>
  <si>
    <t>4030</t>
  </si>
  <si>
    <t>0114030</t>
  </si>
  <si>
    <t>Інші заходи у сфері соціального захисту і соціального забезпечення</t>
  </si>
  <si>
    <t>1090</t>
  </si>
  <si>
    <t>3242</t>
  </si>
  <si>
    <t>0113242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</si>
  <si>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</si>
  <si>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</si>
  <si>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0113160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</si>
  <si>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</si>
  <si>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1020</t>
  </si>
  <si>
    <t>3104</t>
  </si>
  <si>
    <t>0113104</t>
  </si>
  <si>
    <t>Компенсаційні виплати за пільговий проїзд окремих категорій громадян на залізничному транспорті</t>
  </si>
  <si>
    <t>1070</t>
  </si>
  <si>
    <t>3035</t>
  </si>
  <si>
    <t>0113035</t>
  </si>
  <si>
    <t>Компенсаційні виплати на пільговий проїзд автомобільним транспортом окремим категоріям громадян</t>
  </si>
  <si>
    <t>3033</t>
  </si>
  <si>
    <t>0113033</t>
  </si>
  <si>
    <t>Надання спеціальної освіти мистецькими школами</t>
  </si>
  <si>
    <t>0960</t>
  </si>
  <si>
    <t>1080</t>
  </si>
  <si>
    <t>0111080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</si>
  <si>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</si>
  <si>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0150</t>
  </si>
  <si>
    <t>0110150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</si>
  <si>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</si>
  <si>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0110000</t>
  </si>
  <si>
    <t>Мар'янівська сільська рада</t>
  </si>
  <si>
    <t>0100000</t>
  </si>
  <si>
    <t>комунальні послуги та енергоносії</t>
  </si>
  <si>
    <t>оплата праці</t>
  </si>
  <si>
    <t>видатки розвитку</t>
  </si>
  <si>
    <t>з них</t>
  </si>
  <si>
    <t>видатки споживання</t>
  </si>
  <si>
    <t>Разом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</si>
  <si>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</si>
  <si>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Код Функціональної класифікації видатків та кредитування бюджету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</si>
  <si>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</si>
  <si>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</si>
  <si>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(грн.)</t>
  </si>
  <si>
    <t>видатків місцевого бюджету на 2022 рік</t>
  </si>
  <si>
    <t>РОЗПОДІЛ</t>
  </si>
  <si>
    <t>Додаток 3</t>
  </si>
  <si>
    <t>Оксна ЯКОВЛЄВА</t>
  </si>
  <si>
    <t>спеціальний фонд</t>
  </si>
  <si>
    <t>загальний фонд</t>
  </si>
  <si>
    <t xml:space="preserve">УСЬОГО за розділом І та ІІ, у тому числі: </t>
  </si>
  <si>
    <t>Обласний бюджет Кіровоградської області</t>
  </si>
  <si>
    <t>11100000000</t>
  </si>
  <si>
    <t xml:space="preserve">Обласному бюджету Кіровоградської області (на придбання ноутбуків для педагогічних працівників комунальних закладів загальної середньої освіти та її філій для організації дистанційного навчання, інших форм здобуття загальної середньої освіти з використанням технологій дистанційного навчання за рахунок субвенції з державного бюджету місцевим бюджетам на заходи , спрямовані на боротьбу з гострою распіраторною хворобою COVID-19, спричиненою коронавірусом SARS-CoV-2, та її наслідками під час навчального процесу у закладах загальної середньої освіти та обсяги співфінансування на придбання ноутбуків)  </t>
  </si>
  <si>
    <t>ІІ. Трансферти із спеціального фонду бюджету</t>
  </si>
  <si>
    <t>Державному бюджету(для Новоукраїнського РВП ГУНП в Кіровоградській області для виконання програми "Напрями реалізації та заходи комплексної прграми профілактики злочинності і правопорушень"</t>
  </si>
  <si>
    <t>9800</t>
  </si>
  <si>
    <t>99000000000</t>
  </si>
  <si>
    <t>Державному бюджету(для Маловисківського  РВ Управління ДСНС України в Кіровоградській області для захисту населення і територій громади від надзвичайних ситуацій)</t>
  </si>
  <si>
    <t>Державному бюджету(для Маловисківського районного територіального центру комплектування та соціальної підтримки Кіровоградської області, згідно комплексної програми цільового забезпечення призову громадянУкраїни на строкову військову службу )</t>
  </si>
  <si>
    <t>Субвенція з місцевого бюджету державному бюджету на виконання програм соціально-економічного розвитку регіонів</t>
  </si>
  <si>
    <t>3719800</t>
  </si>
  <si>
    <t>Бюджету Маловисківської міськой раді (для КНП Маловисківська ЦРЛ (для проходження медичного огляду призовників)</t>
  </si>
  <si>
    <t>11502000000</t>
  </si>
  <si>
    <t>Бюджету Маловисківської міської ради (для КНП "Маловисківський центр первинної медико-санітарної допомоги)</t>
  </si>
  <si>
    <t>Бюджету Маловисківської міськой раді (для  утримання трудового архіву)</t>
  </si>
  <si>
    <t xml:space="preserve">Обласному бюджету Кіровоградської області (на фінансову підтримку КНП "Центр екстренної медичної допомоги та медецини катастроф у Кіровоградській області Кіровоградської обласної ради", яке обслуговує населення Мар'янівської територіальної громади)  </t>
  </si>
  <si>
    <t>Державному бюджету (для горизонтального вирівнювання податкоспроможності територій)</t>
  </si>
  <si>
    <t xml:space="preserve">Реверсна дотація </t>
  </si>
  <si>
    <t>Бюджету Маловисківської міськой раді (для КНП Маловисківська ЦРЛ (для лікування хворих на цукровий та нецукровий діабет)</t>
  </si>
  <si>
    <t>9430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</si>
  <si>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</si>
  <si>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0119430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</si>
  <si>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</si>
  <si>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</si>
  <si>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</si>
  <si>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</si>
  <si>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 xml:space="preserve">      2. Показники міжбюджетних трансфертів іншим бюджетам</t>
  </si>
  <si>
    <t>Державний бюджет</t>
  </si>
  <si>
    <t>41055000</t>
  </si>
  <si>
    <t>Місцевий бюджет</t>
  </si>
  <si>
    <t>11549000000</t>
  </si>
  <si>
    <t xml:space="preserve">Субвенції з бюджету Рівнянської сільської територіальної громади Новоукраїнського району Кіровоградської області для забезпечення навчання учнів с. Вишневе в закладі загальної середньої освіти с. Оникієве </t>
  </si>
  <si>
    <t>41053900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</si>
  <si>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</si>
  <si>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41051400</t>
  </si>
  <si>
    <t>41051200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</si>
  <si>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</si>
  <si>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41040200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</si>
  <si>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</si>
  <si>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41033900</t>
  </si>
  <si>
    <t>І. Трансферти до загального фонду бюджету</t>
  </si>
  <si>
    <t>Найменування трансферту/ Найменування бюджету – надавача міжбюджетного трансферту</t>
  </si>
  <si>
    <t>Код Класифікації доходу бюджету/ Код бюджету</t>
  </si>
  <si>
    <t xml:space="preserve">      1. Показники міжбюджетних трансфертів з інших бюджетів</t>
  </si>
  <si>
    <t>11518000000</t>
  </si>
  <si>
    <t>Міжбюджетні трансферти на 2022 рік</t>
  </si>
  <si>
    <t>Додаток 5</t>
  </si>
  <si>
    <t/>
  </si>
  <si>
    <t>Мар'янiвська сiльська рада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</si>
  <si>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</si>
  <si>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</si>
  <si>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Загальна вартість будівництва, гривень</t>
  </si>
  <si>
    <t>Загальна тривалість будівництва (рік початку і завершення)</t>
  </si>
  <si>
    <t>Найменування об'єкта будівництва/ вид будівельних робіт, у тому числі проектні роботи</t>
  </si>
  <si>
    <t>Додаток 6</t>
  </si>
  <si>
    <t>Рішення ради від 22.12.2020 року №73</t>
  </si>
  <si>
    <t>Комплексна програма профілактики злочинності і правопорушень на території Мар'янівської сільсько ради на 2021-2023 роки</t>
  </si>
  <si>
    <t>Рішення ради від 18.02.2021 року №141</t>
  </si>
  <si>
    <t>Рішення ради від 18.11.2021 року №350</t>
  </si>
  <si>
    <t xml:space="preserve">Програма розвитку первинної медикосанітарної допомоги Мар'янівської громади та підтримки Маловисківський КНП  галузі на 2022 рік </t>
  </si>
  <si>
    <t>Рішення ради від 18.02.2021 року №140, (із змінами)</t>
  </si>
  <si>
    <t>Програма підтримки розвитку комунального некомерційнрго підприємства "Центр екстренної медичної допомоги та медицини катастроф У Кіровоградській області Кіровоградської обласної ради"</t>
  </si>
  <si>
    <t>Рішення ради від 10.12.2020 року №19</t>
  </si>
  <si>
    <t>Програма розвитку медичної галузі на території Марянівської сільської ради на 2021-2023 роки</t>
  </si>
  <si>
    <t>Рішення ради від 10.12.2020 року №29</t>
  </si>
  <si>
    <t>Програма інформатизації на території Марянівської сільської ради на 2021-2023 роки</t>
  </si>
  <si>
    <t>Фінансовий відділ Мар`янівської сільської ради Новоукраїнського району Кіровоградської області</t>
  </si>
  <si>
    <t>Рішення ради від 22.12.2020 року №72</t>
  </si>
  <si>
    <t>Програма розвитку освіти на території Марянівської сільської ради  на 2021-2023 роки</t>
  </si>
  <si>
    <t>Відділ освіти Мар'янівської сільської ради Новоукраїнського району Кіровоградської області</t>
  </si>
  <si>
    <t>Рішення ради від 10.12.2020 року №23</t>
  </si>
  <si>
    <t>Програма охорони навколишнього природного середовища на території Мар'янівської сільської ради на 2021-2023 роки</t>
  </si>
  <si>
    <t>Рішення ради від 10.12.2020 року №31</t>
  </si>
  <si>
    <t>Програма будівництва, реконструкції, ремонту та утримання автомобільних доріг загального користування місцевого значення на 2021-2023 роки</t>
  </si>
  <si>
    <t>Рішення ради від 10.12.2020 року №28</t>
  </si>
  <si>
    <t>Програма охорони земель та розвитку земельних відносин на території Мар'янівської сільської ради на 2021-2023 роки</t>
  </si>
  <si>
    <t>Рішення ради від 22.12.2020 року №22</t>
  </si>
  <si>
    <t>Програма забезпечення містобудівною документацією населених пунктів Мар'янівської сільської ради на 221-2023 роки</t>
  </si>
  <si>
    <t>Рішення ради від 10.12.2020 року №27</t>
  </si>
  <si>
    <t>Програма збереження об'єктів культурної спадщини на території Мар'янівської сілької ради на 2021-2023 роки</t>
  </si>
  <si>
    <t>Рішення ради від 10.12.2020 року №30</t>
  </si>
  <si>
    <t>Програма утримання майна та об'єктів комунальної власності Мар'янівської сільської ради на 2021-2023 роки</t>
  </si>
  <si>
    <t>Рішення ради від 10.12.2020 року №24</t>
  </si>
  <si>
    <t>Програма благоустрою території Мар'янівської сільської ради на 2021-2023 роки</t>
  </si>
  <si>
    <t>Рішення ради від 10.12.2020 року №26</t>
  </si>
  <si>
    <t>Програма розвитку культури на території Мар'янівської сільської ради на 221-2023 роки</t>
  </si>
  <si>
    <t>Рішення ради від 10.12.2020 року №20</t>
  </si>
  <si>
    <t>Програма забезпечення питною водою суб'єктів господарювання та населення мар'янівської сільської ради</t>
  </si>
  <si>
    <t>Рішення ради від 10.12.2020 року №25</t>
  </si>
  <si>
    <t>Програма утримання та розвитку бібліотечної мережі на території Мар'янівської сільської ради 2021-2023 роки</t>
  </si>
  <si>
    <t>Рішення ради від 18.11.2021 року №348</t>
  </si>
  <si>
    <t>Програма компенсації пільгових перевезень окремих категорій громадян Мар'янівської територіальної громади на залізничному транспорті приміського сполучення на 2022-2024 роки</t>
  </si>
  <si>
    <t>Компенсаційні виплати на пільговий проїзд окремих категорій громадян на залізничному транспорті  приміського сполучення</t>
  </si>
  <si>
    <t>Рішення ради від 18.11.2021 року №349</t>
  </si>
  <si>
    <t>Програма відшкодування витрат окремим пільговим категоріям громадян на проїзд на приміських маршрутах автомобільним транспортом на 2022-2024 роки</t>
  </si>
  <si>
    <t>Рішення ради від 07.10.2021 року №</t>
  </si>
  <si>
    <t xml:space="preserve">Програма виплати компенсації  фізичним особам, які надають соціальні послуги з догляду на непрофесійній основі на 2021-2023 роки </t>
  </si>
  <si>
    <t>Надання соціальних гарантій фізичним особам, які ндають соціальні послуги громадянам похилого віку , особам з інвалідністю, дітям з інвалідністю, хворим , які не здатні до самообслуговування і потребують сторонньої допомоги</t>
  </si>
  <si>
    <t>Рішення ради від 10.12.2020 року №21</t>
  </si>
  <si>
    <t>Програма соціального захисту населення Мар'янівської сільської ради</t>
  </si>
  <si>
    <t xml:space="preserve"> Програма розвитку відділу надання соціальних послуг населенню Мар'янівської сільської ради на 2021-2022 роки</t>
  </si>
  <si>
    <t>Рішення ради від 10.12.2020 року №32</t>
  </si>
  <si>
    <t>Програма "Безпечне село" Мар'янівської сільської ради на 2021-2023 роки</t>
  </si>
  <si>
    <t>Дата та номер документа, яким затверджено місцеву регіональну програму</t>
  </si>
  <si>
    <t>Найменування місцевої/ регіональної програми</t>
  </si>
  <si>
    <t>Розподіл витрат місцевого бюджету на реалізацію місцевих/регіональних програм у 2022 році</t>
  </si>
  <si>
    <t>Додаток 7</t>
  </si>
  <si>
    <t>Розподіл коштів бюджету розвитку на здійснення заходів на будівництво, реконструкцію і реставрацію,</t>
  </si>
  <si>
    <t>капітальний ремонт об'єктів виробничої, комунікаційної та соціальної інфраструктури за об'єктами у 2022 році</t>
  </si>
  <si>
    <t>Капітальний ремонт даху будинку культури по вул. Центральна, 59 село Велика Виска, Маловисківського району Кіровоградської області</t>
  </si>
  <si>
    <t>Рівень виконання робіт на кінець бюджетного періоду, %</t>
  </si>
  <si>
    <t>2019-2022 роки</t>
  </si>
  <si>
    <t>Рішення ради від 13.05.2021 року №167</t>
  </si>
  <si>
    <t>Забезпечення соціальними послугами за місцем проживання громадян,які не здатні до самообслуговування</t>
  </si>
  <si>
    <t xml:space="preserve">до рішення Мар’янівської сільської ради </t>
  </si>
  <si>
    <t>від 23.12.2021 року № 400 "Про бюджет</t>
  </si>
  <si>
    <t>Мар’янівської сільської територіальної</t>
  </si>
  <si>
    <t>громади на 2022 рік (11518000000)"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</si>
</sst>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#,##0.00;\-#,##0.00;#.00,&quot;-&quot;"/>
    <numFmt numFmtId="166" formatCode="#,##0;\-#,##0;#,&quot;-&quot;"/>
  </numFmts>
  <fonts count="11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u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0" fontId="0" fillId="0" borderId="2" xfId="0" quotePrefix="1" applyBorder="1" applyAlignment="1">
      <alignment horizontal="center"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5" fontId="0" fillId="4" borderId="6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0" fillId="0" borderId="5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 wrapText="1"/>
    </xf>
    <xf numFmtId="0" fontId="0" fillId="0" borderId="2" xfId="0" applyBorder="1" applyAlignment="1">
      <alignment horizontal="centerContinuous" vertical="center"/>
    </xf>
    <xf numFmtId="165" fontId="0" fillId="4" borderId="2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0" xfId="0" applyFont="1" applyAlignment="1">
      <alignment horizontal="left"/>
    </xf>
    <xf numFmtId="164" fontId="2" fillId="3" borderId="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Continuous" vertical="center"/>
    </xf>
    <xf numFmtId="0" fontId="2" fillId="3" borderId="5" xfId="0" applyFont="1" applyFill="1" applyBorder="1" applyAlignment="1">
      <alignment horizontal="center"/>
    </xf>
    <xf numFmtId="16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Alignment="1"/>
    <xf numFmtId="166" fontId="2" fillId="2" borderId="2" xfId="0" applyNumberFormat="1" applyFont="1" applyFill="1" applyBorder="1" applyAlignment="1">
      <alignment horizontal="right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166" fontId="0" fillId="0" borderId="2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right" vertical="center" wrapText="1"/>
    </xf>
    <xf numFmtId="166" fontId="2" fillId="0" borderId="2" xfId="0" applyNumberFormat="1" applyFont="1" applyBorder="1" applyAlignment="1">
      <alignment horizontal="right" vertical="center"/>
    </xf>
    <xf numFmtId="166" fontId="2" fillId="0" borderId="2" xfId="0" applyNumberFormat="1" applyFont="1" applyBorder="1" applyAlignment="1">
      <alignment horizontal="right" vertical="center" wrapText="1"/>
    </xf>
    <xf numFmtId="0" fontId="7" fillId="0" borderId="0" xfId="0" quotePrefix="1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0" fillId="4" borderId="0" xfId="0" applyFill="1"/>
    <xf numFmtId="0" fontId="7" fillId="4" borderId="0" xfId="0" quotePrefix="1" applyFont="1" applyFill="1" applyAlignment="1">
      <alignment horizontal="center"/>
    </xf>
    <xf numFmtId="0" fontId="0" fillId="4" borderId="0" xfId="0" applyFill="1" applyAlignment="1">
      <alignment horizontal="right"/>
    </xf>
    <xf numFmtId="0" fontId="0" fillId="4" borderId="2" xfId="0" applyFill="1" applyBorder="1" applyAlignment="1">
      <alignment horizontal="center" vertical="center" wrapText="1"/>
    </xf>
    <xf numFmtId="0" fontId="0" fillId="4" borderId="2" xfId="0" applyFill="1" applyBorder="1"/>
    <xf numFmtId="0" fontId="2" fillId="4" borderId="2" xfId="0" applyFont="1" applyFill="1" applyBorder="1" applyAlignment="1">
      <alignment vertical="center" wrapText="1"/>
    </xf>
    <xf numFmtId="166" fontId="2" fillId="4" borderId="2" xfId="0" applyNumberFormat="1" applyFont="1" applyFill="1" applyBorder="1" applyAlignment="1">
      <alignment horizontal="right" vertical="center" wrapText="1"/>
    </xf>
    <xf numFmtId="0" fontId="0" fillId="4" borderId="2" xfId="0" applyFill="1" applyBorder="1" applyAlignment="1">
      <alignment vertical="center" wrapText="1"/>
    </xf>
    <xf numFmtId="166" fontId="0" fillId="4" borderId="2" xfId="0" applyNumberFormat="1" applyFill="1" applyBorder="1" applyAlignment="1">
      <alignment horizontal="right" vertical="center" wrapText="1"/>
    </xf>
    <xf numFmtId="166" fontId="0" fillId="4" borderId="2" xfId="0" applyNumberFormat="1" applyFill="1" applyBorder="1" applyAlignment="1">
      <alignment horizontal="right" vertical="center"/>
    </xf>
    <xf numFmtId="0" fontId="0" fillId="4" borderId="6" xfId="0" applyFill="1" applyBorder="1" applyAlignment="1">
      <alignment horizontal="centerContinuous" vertical="center" wrapText="1"/>
    </xf>
    <xf numFmtId="0" fontId="2" fillId="4" borderId="2" xfId="0" applyFont="1" applyFill="1" applyBorder="1" applyAlignment="1">
      <alignment horizontal="center"/>
    </xf>
    <xf numFmtId="0" fontId="2" fillId="4" borderId="2" xfId="0" applyFont="1" applyFill="1" applyBorder="1"/>
    <xf numFmtId="166" fontId="2" fillId="4" borderId="2" xfId="0" applyNumberFormat="1" applyFont="1" applyFill="1" applyBorder="1" applyAlignment="1">
      <alignment horizontal="right"/>
    </xf>
    <xf numFmtId="166" fontId="0" fillId="0" borderId="2" xfId="0" applyNumberFormat="1" applyBorder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4" borderId="2" xfId="0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8" fillId="4" borderId="0" xfId="0" applyFont="1" applyFill="1"/>
    <xf numFmtId="0" fontId="2" fillId="4" borderId="2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0" xfId="0" applyAlignment="1">
      <alignment horizontal="left" indent="50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8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10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0" xfId="0" applyAlignment="1">
      <alignment horizontal="right"/>
    </xf>
    <xf numFmtId="0" fontId="0" fillId="4" borderId="2" xfId="0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tabSelected="1" workbookViewId="0">
      <selection activeCell="C3" sqref="C3"/>
    </sheetView>
  </sheetViews>
  <sheetFormatPr defaultRowHeight="12.75" x14ac:dyDescent="0.2"/>
  <cols>
    <col min="1" max="1" width="11.28515625" style="16" customWidth="1"/>
    <col min="2" max="2" width="44.42578125" customWidth="1"/>
    <col min="3" max="6" width="12.7109375" customWidth="1"/>
  </cols>
  <sheetData>
    <row r="1" spans="1:6" x14ac:dyDescent="0.2">
      <c r="D1" t="s">
        <v>0</v>
      </c>
    </row>
    <row r="2" spans="1:6" x14ac:dyDescent="0.2">
      <c r="D2" t="s">
        <v>309</v>
      </c>
    </row>
    <row r="3" spans="1:6" x14ac:dyDescent="0.2">
      <c r="D3" t="s">
        <v>310</v>
      </c>
    </row>
    <row r="4" spans="1:6" x14ac:dyDescent="0.2">
      <c r="D4" t="s">
        <v>311</v>
      </c>
    </row>
    <row r="5" spans="1:6" x14ac:dyDescent="0.2">
      <c r="D5" t="s">
        <v>312</v>
      </c>
    </row>
    <row r="7" spans="1:6" ht="33.75" customHeight="1" x14ac:dyDescent="0.3">
      <c r="A7" s="108" t="s">
        <v>1</v>
      </c>
      <c r="B7" s="109"/>
      <c r="C7" s="109"/>
      <c r="D7" s="109"/>
      <c r="E7" s="109"/>
      <c r="F7" s="109"/>
    </row>
    <row r="8" spans="1:6" ht="19.5" customHeight="1" x14ac:dyDescent="0.2">
      <c r="A8" s="15" t="s">
        <v>64</v>
      </c>
      <c r="B8" s="2"/>
      <c r="C8" s="2"/>
      <c r="D8" s="2"/>
      <c r="E8" s="2"/>
      <c r="F8" s="2"/>
    </row>
    <row r="9" spans="1:6" x14ac:dyDescent="0.2">
      <c r="A9" s="81" t="s">
        <v>65</v>
      </c>
      <c r="F9" s="1" t="s">
        <v>2</v>
      </c>
    </row>
    <row r="10" spans="1:6" x14ac:dyDescent="0.2">
      <c r="A10" s="110" t="s">
        <v>3</v>
      </c>
      <c r="B10" s="110" t="s">
        <v>4</v>
      </c>
      <c r="C10" s="111" t="s">
        <v>5</v>
      </c>
      <c r="D10" s="110" t="s">
        <v>6</v>
      </c>
      <c r="E10" s="110" t="s">
        <v>7</v>
      </c>
      <c r="F10" s="110"/>
    </row>
    <row r="11" spans="1:6" x14ac:dyDescent="0.2">
      <c r="A11" s="110"/>
      <c r="B11" s="110"/>
      <c r="C11" s="110"/>
      <c r="D11" s="110"/>
      <c r="E11" s="110" t="s">
        <v>8</v>
      </c>
      <c r="F11" s="112" t="s">
        <v>9</v>
      </c>
    </row>
    <row r="12" spans="1:6" ht="21.75" customHeight="1" x14ac:dyDescent="0.2">
      <c r="A12" s="110"/>
      <c r="B12" s="110"/>
      <c r="C12" s="110"/>
      <c r="D12" s="110"/>
      <c r="E12" s="110"/>
      <c r="F12" s="110"/>
    </row>
    <row r="13" spans="1:6" x14ac:dyDescent="0.2">
      <c r="A13" s="17">
        <v>1</v>
      </c>
      <c r="B13" s="3">
        <v>2</v>
      </c>
      <c r="C13" s="4">
        <v>3</v>
      </c>
      <c r="D13" s="3">
        <v>4</v>
      </c>
      <c r="E13" s="3">
        <v>5</v>
      </c>
      <c r="F13" s="3">
        <v>6</v>
      </c>
    </row>
    <row r="14" spans="1:6" x14ac:dyDescent="0.2">
      <c r="A14" s="41">
        <v>10000000</v>
      </c>
      <c r="B14" s="6" t="s">
        <v>10</v>
      </c>
      <c r="C14" s="7">
        <f t="shared" ref="C14:C45" si="0">D14+E14</f>
        <v>47535970</v>
      </c>
      <c r="D14" s="8">
        <v>47491970</v>
      </c>
      <c r="E14" s="8">
        <v>44000</v>
      </c>
      <c r="F14" s="8">
        <v>0</v>
      </c>
    </row>
    <row r="15" spans="1:6" ht="25.5" x14ac:dyDescent="0.2">
      <c r="A15" s="41">
        <v>11000000</v>
      </c>
      <c r="B15" s="6" t="s">
        <v>11</v>
      </c>
      <c r="C15" s="7">
        <f t="shared" si="0"/>
        <v>28009970</v>
      </c>
      <c r="D15" s="8">
        <v>28009970</v>
      </c>
      <c r="E15" s="8">
        <v>0</v>
      </c>
      <c r="F15" s="8">
        <v>0</v>
      </c>
    </row>
    <row r="16" spans="1:6" x14ac:dyDescent="0.2">
      <c r="A16" s="41">
        <v>11010000</v>
      </c>
      <c r="B16" s="6" t="s">
        <v>12</v>
      </c>
      <c r="C16" s="7">
        <f t="shared" si="0"/>
        <v>28009970</v>
      </c>
      <c r="D16" s="8">
        <v>28009970</v>
      </c>
      <c r="E16" s="8">
        <v>0</v>
      </c>
      <c r="F16" s="8">
        <v>0</v>
      </c>
    </row>
    <row r="17" spans="1:6" ht="38.25" x14ac:dyDescent="0.2">
      <c r="A17" s="39">
        <v>11010100</v>
      </c>
      <c r="B17" s="9" t="s">
        <v>13</v>
      </c>
      <c r="C17" s="10">
        <f t="shared" si="0"/>
        <v>19561270</v>
      </c>
      <c r="D17" s="11">
        <v>19561270</v>
      </c>
      <c r="E17" s="11">
        <v>0</v>
      </c>
      <c r="F17" s="11">
        <v>0</v>
      </c>
    </row>
    <row r="18" spans="1:6" ht="38.25" x14ac:dyDescent="0.2">
      <c r="A18" s="39">
        <v>11010400</v>
      </c>
      <c r="B18" s="9" t="s">
        <v>14</v>
      </c>
      <c r="C18" s="10">
        <f t="shared" si="0"/>
        <v>7623000</v>
      </c>
      <c r="D18" s="11">
        <v>7623000</v>
      </c>
      <c r="E18" s="11">
        <v>0</v>
      </c>
      <c r="F18" s="11">
        <v>0</v>
      </c>
    </row>
    <row r="19" spans="1:6" ht="38.25" x14ac:dyDescent="0.2">
      <c r="A19" s="39">
        <v>11010500</v>
      </c>
      <c r="B19" s="9" t="s">
        <v>15</v>
      </c>
      <c r="C19" s="10">
        <f t="shared" si="0"/>
        <v>825700</v>
      </c>
      <c r="D19" s="11">
        <v>825700</v>
      </c>
      <c r="E19" s="11">
        <v>0</v>
      </c>
      <c r="F19" s="11">
        <v>0</v>
      </c>
    </row>
    <row r="20" spans="1:6" ht="25.5" x14ac:dyDescent="0.2">
      <c r="A20" s="41">
        <v>13000000</v>
      </c>
      <c r="B20" s="6" t="s">
        <v>16</v>
      </c>
      <c r="C20" s="7">
        <f t="shared" si="0"/>
        <v>673000</v>
      </c>
      <c r="D20" s="8">
        <v>673000</v>
      </c>
      <c r="E20" s="8">
        <v>0</v>
      </c>
      <c r="F20" s="8">
        <v>0</v>
      </c>
    </row>
    <row r="21" spans="1:6" ht="25.5" x14ac:dyDescent="0.2">
      <c r="A21" s="41">
        <v>13010000</v>
      </c>
      <c r="B21" s="6" t="s">
        <v>17</v>
      </c>
      <c r="C21" s="7">
        <f t="shared" si="0"/>
        <v>163000</v>
      </c>
      <c r="D21" s="8">
        <v>163000</v>
      </c>
      <c r="E21" s="8">
        <v>0</v>
      </c>
      <c r="F21" s="8">
        <v>0</v>
      </c>
    </row>
    <row r="22" spans="1:6" ht="38.25" x14ac:dyDescent="0.2">
      <c r="A22" s="39">
        <v>13010100</v>
      </c>
      <c r="B22" s="9" t="s">
        <v>18</v>
      </c>
      <c r="C22" s="10">
        <f t="shared" si="0"/>
        <v>68000</v>
      </c>
      <c r="D22" s="11">
        <v>68000</v>
      </c>
      <c r="E22" s="11">
        <v>0</v>
      </c>
      <c r="F22" s="11">
        <v>0</v>
      </c>
    </row>
    <row r="23" spans="1:6" ht="63.75" x14ac:dyDescent="0.2">
      <c r="A23" s="39">
        <v>13010200</v>
      </c>
      <c r="B23" s="9" t="s">
        <v>19</v>
      </c>
      <c r="C23" s="10">
        <f t="shared" si="0"/>
        <v>95000</v>
      </c>
      <c r="D23" s="11">
        <v>95000</v>
      </c>
      <c r="E23" s="11">
        <v>0</v>
      </c>
      <c r="F23" s="11">
        <v>0</v>
      </c>
    </row>
    <row r="24" spans="1:6" ht="25.5" x14ac:dyDescent="0.2">
      <c r="A24" s="41">
        <v>13030000</v>
      </c>
      <c r="B24" s="6" t="s">
        <v>20</v>
      </c>
      <c r="C24" s="7">
        <f t="shared" si="0"/>
        <v>510000</v>
      </c>
      <c r="D24" s="8">
        <v>510000</v>
      </c>
      <c r="E24" s="8">
        <v>0</v>
      </c>
      <c r="F24" s="8">
        <v>0</v>
      </c>
    </row>
    <row r="25" spans="1:6" ht="38.25" x14ac:dyDescent="0.2">
      <c r="A25" s="39">
        <v>13030100</v>
      </c>
      <c r="B25" s="9" t="s">
        <v>21</v>
      </c>
      <c r="C25" s="10">
        <f t="shared" si="0"/>
        <v>510000</v>
      </c>
      <c r="D25" s="11">
        <v>510000</v>
      </c>
      <c r="E25" s="11">
        <v>0</v>
      </c>
      <c r="F25" s="11">
        <v>0</v>
      </c>
    </row>
    <row r="26" spans="1:6" x14ac:dyDescent="0.2">
      <c r="A26" s="41">
        <v>14000000</v>
      </c>
      <c r="B26" s="6" t="s">
        <v>22</v>
      </c>
      <c r="C26" s="7">
        <f t="shared" si="0"/>
        <v>1335000</v>
      </c>
      <c r="D26" s="8">
        <v>1335000</v>
      </c>
      <c r="E26" s="8">
        <v>0</v>
      </c>
      <c r="F26" s="8">
        <v>0</v>
      </c>
    </row>
    <row r="27" spans="1:6" ht="25.5" x14ac:dyDescent="0.2">
      <c r="A27" s="41">
        <v>14020000</v>
      </c>
      <c r="B27" s="6" t="s">
        <v>23</v>
      </c>
      <c r="C27" s="7">
        <f t="shared" si="0"/>
        <v>225000</v>
      </c>
      <c r="D27" s="8">
        <v>225000</v>
      </c>
      <c r="E27" s="8">
        <v>0</v>
      </c>
      <c r="F27" s="8">
        <v>0</v>
      </c>
    </row>
    <row r="28" spans="1:6" x14ac:dyDescent="0.2">
      <c r="A28" s="39">
        <v>14021900</v>
      </c>
      <c r="B28" s="9" t="s">
        <v>24</v>
      </c>
      <c r="C28" s="10">
        <f t="shared" si="0"/>
        <v>225000</v>
      </c>
      <c r="D28" s="11">
        <v>225000</v>
      </c>
      <c r="E28" s="11">
        <v>0</v>
      </c>
      <c r="F28" s="11">
        <v>0</v>
      </c>
    </row>
    <row r="29" spans="1:6" ht="25.5" x14ac:dyDescent="0.2">
      <c r="A29" s="41">
        <v>14030000</v>
      </c>
      <c r="B29" s="6" t="s">
        <v>25</v>
      </c>
      <c r="C29" s="7">
        <f t="shared" si="0"/>
        <v>710000</v>
      </c>
      <c r="D29" s="8">
        <v>710000</v>
      </c>
      <c r="E29" s="8">
        <v>0</v>
      </c>
      <c r="F29" s="8">
        <v>0</v>
      </c>
    </row>
    <row r="30" spans="1:6" x14ac:dyDescent="0.2">
      <c r="A30" s="39">
        <v>14031900</v>
      </c>
      <c r="B30" s="9" t="s">
        <v>24</v>
      </c>
      <c r="C30" s="10">
        <f t="shared" si="0"/>
        <v>710000</v>
      </c>
      <c r="D30" s="11">
        <v>710000</v>
      </c>
      <c r="E30" s="11">
        <v>0</v>
      </c>
      <c r="F30" s="11">
        <v>0</v>
      </c>
    </row>
    <row r="31" spans="1:6" ht="38.25" x14ac:dyDescent="0.2">
      <c r="A31" s="39">
        <v>14040000</v>
      </c>
      <c r="B31" s="9" t="s">
        <v>26</v>
      </c>
      <c r="C31" s="10">
        <f t="shared" si="0"/>
        <v>400000</v>
      </c>
      <c r="D31" s="11">
        <v>400000</v>
      </c>
      <c r="E31" s="11">
        <v>0</v>
      </c>
      <c r="F31" s="11">
        <v>0</v>
      </c>
    </row>
    <row r="32" spans="1:6" ht="38.25" x14ac:dyDescent="0.2">
      <c r="A32" s="41">
        <v>18000000</v>
      </c>
      <c r="B32" s="6" t="s">
        <v>27</v>
      </c>
      <c r="C32" s="7">
        <f t="shared" si="0"/>
        <v>17474000</v>
      </c>
      <c r="D32" s="8">
        <v>17474000</v>
      </c>
      <c r="E32" s="8">
        <v>0</v>
      </c>
      <c r="F32" s="8">
        <v>0</v>
      </c>
    </row>
    <row r="33" spans="1:6" x14ac:dyDescent="0.2">
      <c r="A33" s="41">
        <v>18010000</v>
      </c>
      <c r="B33" s="6" t="s">
        <v>28</v>
      </c>
      <c r="C33" s="7">
        <f t="shared" si="0"/>
        <v>5817000</v>
      </c>
      <c r="D33" s="8">
        <v>5817000</v>
      </c>
      <c r="E33" s="8">
        <v>0</v>
      </c>
      <c r="F33" s="8">
        <v>0</v>
      </c>
    </row>
    <row r="34" spans="1:6" ht="38.25" x14ac:dyDescent="0.2">
      <c r="A34" s="39">
        <v>18010200</v>
      </c>
      <c r="B34" s="9" t="s">
        <v>29</v>
      </c>
      <c r="C34" s="10">
        <f t="shared" si="0"/>
        <v>70000</v>
      </c>
      <c r="D34" s="11">
        <v>70000</v>
      </c>
      <c r="E34" s="11">
        <v>0</v>
      </c>
      <c r="F34" s="11">
        <v>0</v>
      </c>
    </row>
    <row r="35" spans="1:6" ht="38.25" x14ac:dyDescent="0.2">
      <c r="A35" s="39">
        <v>18010300</v>
      </c>
      <c r="B35" s="9" t="s">
        <v>30</v>
      </c>
      <c r="C35" s="10">
        <f t="shared" si="0"/>
        <v>21000</v>
      </c>
      <c r="D35" s="11">
        <v>21000</v>
      </c>
      <c r="E35" s="11">
        <v>0</v>
      </c>
      <c r="F35" s="11">
        <v>0</v>
      </c>
    </row>
    <row r="36" spans="1:6" ht="40.5" customHeight="1" x14ac:dyDescent="0.2">
      <c r="A36" s="39">
        <v>18010400</v>
      </c>
      <c r="B36" s="9" t="s">
        <v>31</v>
      </c>
      <c r="C36" s="10">
        <f t="shared" si="0"/>
        <v>100100</v>
      </c>
      <c r="D36" s="11">
        <v>100100</v>
      </c>
      <c r="E36" s="11">
        <v>0</v>
      </c>
      <c r="F36" s="11">
        <v>0</v>
      </c>
    </row>
    <row r="37" spans="1:6" x14ac:dyDescent="0.2">
      <c r="A37" s="39">
        <v>18010500</v>
      </c>
      <c r="B37" s="9" t="s">
        <v>32</v>
      </c>
      <c r="C37" s="10">
        <f t="shared" si="0"/>
        <v>700000</v>
      </c>
      <c r="D37" s="11">
        <v>700000</v>
      </c>
      <c r="E37" s="11">
        <v>0</v>
      </c>
      <c r="F37" s="11">
        <v>0</v>
      </c>
    </row>
    <row r="38" spans="1:6" x14ac:dyDescent="0.2">
      <c r="A38" s="39">
        <v>18010600</v>
      </c>
      <c r="B38" s="9" t="s">
        <v>33</v>
      </c>
      <c r="C38" s="10">
        <f t="shared" si="0"/>
        <v>1875000</v>
      </c>
      <c r="D38" s="11">
        <v>1875000</v>
      </c>
      <c r="E38" s="11">
        <v>0</v>
      </c>
      <c r="F38" s="11">
        <v>0</v>
      </c>
    </row>
    <row r="39" spans="1:6" x14ac:dyDescent="0.2">
      <c r="A39" s="39">
        <v>18010700</v>
      </c>
      <c r="B39" s="9" t="s">
        <v>34</v>
      </c>
      <c r="C39" s="10">
        <f t="shared" si="0"/>
        <v>2007800</v>
      </c>
      <c r="D39" s="11">
        <v>2007800</v>
      </c>
      <c r="E39" s="11">
        <v>0</v>
      </c>
      <c r="F39" s="11">
        <v>0</v>
      </c>
    </row>
    <row r="40" spans="1:6" x14ac:dyDescent="0.2">
      <c r="A40" s="39">
        <v>18010900</v>
      </c>
      <c r="B40" s="9" t="s">
        <v>35</v>
      </c>
      <c r="C40" s="10">
        <f t="shared" si="0"/>
        <v>993100</v>
      </c>
      <c r="D40" s="11">
        <v>993100</v>
      </c>
      <c r="E40" s="11">
        <v>0</v>
      </c>
      <c r="F40" s="11">
        <v>0</v>
      </c>
    </row>
    <row r="41" spans="1:6" x14ac:dyDescent="0.2">
      <c r="A41" s="39">
        <v>18011100</v>
      </c>
      <c r="B41" s="9" t="s">
        <v>36</v>
      </c>
      <c r="C41" s="10">
        <f t="shared" si="0"/>
        <v>50000</v>
      </c>
      <c r="D41" s="11">
        <v>50000</v>
      </c>
      <c r="E41" s="11">
        <v>0</v>
      </c>
      <c r="F41" s="11">
        <v>0</v>
      </c>
    </row>
    <row r="42" spans="1:6" x14ac:dyDescent="0.2">
      <c r="A42" s="41">
        <v>18050000</v>
      </c>
      <c r="B42" s="6" t="s">
        <v>37</v>
      </c>
      <c r="C42" s="7">
        <f t="shared" si="0"/>
        <v>11657000</v>
      </c>
      <c r="D42" s="8">
        <v>11657000</v>
      </c>
      <c r="E42" s="8">
        <v>0</v>
      </c>
      <c r="F42" s="8">
        <v>0</v>
      </c>
    </row>
    <row r="43" spans="1:6" x14ac:dyDescent="0.2">
      <c r="A43" s="39">
        <v>18050300</v>
      </c>
      <c r="B43" s="9" t="s">
        <v>38</v>
      </c>
      <c r="C43" s="10">
        <f t="shared" si="0"/>
        <v>20000</v>
      </c>
      <c r="D43" s="11">
        <v>20000</v>
      </c>
      <c r="E43" s="11">
        <v>0</v>
      </c>
      <c r="F43" s="11">
        <v>0</v>
      </c>
    </row>
    <row r="44" spans="1:6" x14ac:dyDescent="0.2">
      <c r="A44" s="39">
        <v>18050400</v>
      </c>
      <c r="B44" s="9" t="s">
        <v>39</v>
      </c>
      <c r="C44" s="10">
        <f t="shared" si="0"/>
        <v>1737000</v>
      </c>
      <c r="D44" s="11">
        <v>1737000</v>
      </c>
      <c r="E44" s="11">
        <v>0</v>
      </c>
      <c r="F44" s="11">
        <v>0</v>
      </c>
    </row>
    <row r="45" spans="1:6" ht="63.75" x14ac:dyDescent="0.2">
      <c r="A45" s="39">
        <v>18050500</v>
      </c>
      <c r="B45" s="9" t="s">
        <v>40</v>
      </c>
      <c r="C45" s="10">
        <f t="shared" si="0"/>
        <v>9900000</v>
      </c>
      <c r="D45" s="11">
        <v>9900000</v>
      </c>
      <c r="E45" s="11">
        <v>0</v>
      </c>
      <c r="F45" s="11">
        <v>0</v>
      </c>
    </row>
    <row r="46" spans="1:6" x14ac:dyDescent="0.2">
      <c r="A46" s="41">
        <v>19000000</v>
      </c>
      <c r="B46" s="6" t="s">
        <v>41</v>
      </c>
      <c r="C46" s="7">
        <f t="shared" ref="C46:C65" si="1">D46+E46</f>
        <v>44000</v>
      </c>
      <c r="D46" s="8">
        <v>0</v>
      </c>
      <c r="E46" s="8">
        <v>44000</v>
      </c>
      <c r="F46" s="8">
        <v>0</v>
      </c>
    </row>
    <row r="47" spans="1:6" x14ac:dyDescent="0.2">
      <c r="A47" s="41">
        <v>19010000</v>
      </c>
      <c r="B47" s="6" t="s">
        <v>42</v>
      </c>
      <c r="C47" s="7">
        <f t="shared" si="1"/>
        <v>44000</v>
      </c>
      <c r="D47" s="8">
        <v>0</v>
      </c>
      <c r="E47" s="8">
        <v>44000</v>
      </c>
      <c r="F47" s="8">
        <v>0</v>
      </c>
    </row>
    <row r="48" spans="1:6" ht="63.75" x14ac:dyDescent="0.2">
      <c r="A48" s="39">
        <v>19010100</v>
      </c>
      <c r="B48" s="9" t="s">
        <v>43</v>
      </c>
      <c r="C48" s="10">
        <f t="shared" si="1"/>
        <v>8000</v>
      </c>
      <c r="D48" s="11">
        <v>0</v>
      </c>
      <c r="E48" s="11">
        <v>8000</v>
      </c>
      <c r="F48" s="11">
        <v>0</v>
      </c>
    </row>
    <row r="49" spans="1:6" ht="51" x14ac:dyDescent="0.2">
      <c r="A49" s="39">
        <v>19010300</v>
      </c>
      <c r="B49" s="9" t="s">
        <v>44</v>
      </c>
      <c r="C49" s="10">
        <f t="shared" si="1"/>
        <v>36000</v>
      </c>
      <c r="D49" s="11">
        <v>0</v>
      </c>
      <c r="E49" s="11">
        <v>36000</v>
      </c>
      <c r="F49" s="11">
        <v>0</v>
      </c>
    </row>
    <row r="50" spans="1:6" x14ac:dyDescent="0.2">
      <c r="A50" s="41">
        <v>20000000</v>
      </c>
      <c r="B50" s="6" t="s">
        <v>45</v>
      </c>
      <c r="C50" s="7">
        <f t="shared" si="1"/>
        <v>521800</v>
      </c>
      <c r="D50" s="8">
        <v>4200</v>
      </c>
      <c r="E50" s="8">
        <v>517600</v>
      </c>
      <c r="F50" s="8">
        <v>0</v>
      </c>
    </row>
    <row r="51" spans="1:6" ht="25.5" x14ac:dyDescent="0.2">
      <c r="A51" s="41">
        <v>22000000</v>
      </c>
      <c r="B51" s="6" t="s">
        <v>46</v>
      </c>
      <c r="C51" s="7">
        <f t="shared" si="1"/>
        <v>4200</v>
      </c>
      <c r="D51" s="8">
        <v>4200</v>
      </c>
      <c r="E51" s="8">
        <v>0</v>
      </c>
      <c r="F51" s="8">
        <v>0</v>
      </c>
    </row>
    <row r="52" spans="1:6" x14ac:dyDescent="0.2">
      <c r="A52" s="41">
        <v>22010000</v>
      </c>
      <c r="B52" s="6" t="s">
        <v>47</v>
      </c>
      <c r="C52" s="7">
        <f t="shared" si="1"/>
        <v>4200</v>
      </c>
      <c r="D52" s="8">
        <v>4200</v>
      </c>
      <c r="E52" s="8">
        <v>0</v>
      </c>
      <c r="F52" s="8">
        <v>0</v>
      </c>
    </row>
    <row r="53" spans="1:6" x14ac:dyDescent="0.2">
      <c r="A53" s="39">
        <v>22012500</v>
      </c>
      <c r="B53" s="9" t="s">
        <v>48</v>
      </c>
      <c r="C53" s="10">
        <f t="shared" si="1"/>
        <v>4200</v>
      </c>
      <c r="D53" s="11">
        <v>4200</v>
      </c>
      <c r="E53" s="11">
        <v>0</v>
      </c>
      <c r="F53" s="11">
        <v>0</v>
      </c>
    </row>
    <row r="54" spans="1:6" x14ac:dyDescent="0.2">
      <c r="A54" s="41">
        <v>25000000</v>
      </c>
      <c r="B54" s="6" t="s">
        <v>49</v>
      </c>
      <c r="C54" s="7">
        <f t="shared" si="1"/>
        <v>517600</v>
      </c>
      <c r="D54" s="8">
        <v>0</v>
      </c>
      <c r="E54" s="8">
        <v>517600</v>
      </c>
      <c r="F54" s="8">
        <v>0</v>
      </c>
    </row>
    <row r="55" spans="1:6" ht="25.5" x14ac:dyDescent="0.2">
      <c r="A55" s="41">
        <v>25010000</v>
      </c>
      <c r="B55" s="6" t="s">
        <v>50</v>
      </c>
      <c r="C55" s="7">
        <f t="shared" si="1"/>
        <v>517600</v>
      </c>
      <c r="D55" s="8">
        <v>0</v>
      </c>
      <c r="E55" s="8">
        <v>517600</v>
      </c>
      <c r="F55" s="8">
        <v>0</v>
      </c>
    </row>
    <row r="56" spans="1:6" ht="25.5" x14ac:dyDescent="0.2">
      <c r="A56" s="39">
        <v>25010100</v>
      </c>
      <c r="B56" s="9" t="s">
        <v>51</v>
      </c>
      <c r="C56" s="10">
        <f t="shared" si="1"/>
        <v>515500</v>
      </c>
      <c r="D56" s="11">
        <v>0</v>
      </c>
      <c r="E56" s="11">
        <v>515500</v>
      </c>
      <c r="F56" s="11">
        <v>0</v>
      </c>
    </row>
    <row r="57" spans="1:6" ht="38.25" x14ac:dyDescent="0.2">
      <c r="A57" s="39">
        <v>25010300</v>
      </c>
      <c r="B57" s="9" t="s">
        <v>52</v>
      </c>
      <c r="C57" s="10">
        <f t="shared" si="1"/>
        <v>2100</v>
      </c>
      <c r="D57" s="11">
        <v>0</v>
      </c>
      <c r="E57" s="11">
        <v>2100</v>
      </c>
      <c r="F57" s="11">
        <v>0</v>
      </c>
    </row>
    <row r="58" spans="1:6" ht="25.5" x14ac:dyDescent="0.2">
      <c r="A58" s="13"/>
      <c r="B58" s="12" t="s">
        <v>53</v>
      </c>
      <c r="C58" s="7">
        <f t="shared" si="1"/>
        <v>48057770</v>
      </c>
      <c r="D58" s="7">
        <v>47496170</v>
      </c>
      <c r="E58" s="7">
        <v>561600</v>
      </c>
      <c r="F58" s="7">
        <v>0</v>
      </c>
    </row>
    <row r="59" spans="1:6" x14ac:dyDescent="0.2">
      <c r="A59" s="41">
        <v>40000000</v>
      </c>
      <c r="B59" s="6" t="s">
        <v>54</v>
      </c>
      <c r="C59" s="7">
        <f t="shared" si="1"/>
        <v>21235600</v>
      </c>
      <c r="D59" s="8">
        <v>21235600</v>
      </c>
      <c r="E59" s="8">
        <v>0</v>
      </c>
      <c r="F59" s="8">
        <v>0</v>
      </c>
    </row>
    <row r="60" spans="1:6" x14ac:dyDescent="0.2">
      <c r="A60" s="41">
        <v>41000000</v>
      </c>
      <c r="B60" s="6" t="s">
        <v>55</v>
      </c>
      <c r="C60" s="7">
        <f t="shared" si="1"/>
        <v>21235600</v>
      </c>
      <c r="D60" s="8">
        <v>21235600</v>
      </c>
      <c r="E60" s="8">
        <v>0</v>
      </c>
      <c r="F60" s="8">
        <v>0</v>
      </c>
    </row>
    <row r="61" spans="1:6" ht="25.5" x14ac:dyDescent="0.2">
      <c r="A61" s="41">
        <v>41030000</v>
      </c>
      <c r="B61" s="6" t="s">
        <v>56</v>
      </c>
      <c r="C61" s="7">
        <f t="shared" si="1"/>
        <v>21081600</v>
      </c>
      <c r="D61" s="8">
        <v>21081600</v>
      </c>
      <c r="E61" s="8">
        <v>0</v>
      </c>
      <c r="F61" s="8">
        <v>0</v>
      </c>
    </row>
    <row r="62" spans="1:6" ht="25.5" x14ac:dyDescent="0.2">
      <c r="A62" s="39">
        <v>41033900</v>
      </c>
      <c r="B62" s="9" t="s">
        <v>57</v>
      </c>
      <c r="C62" s="10">
        <f t="shared" si="1"/>
        <v>21081600</v>
      </c>
      <c r="D62" s="11">
        <v>21081600</v>
      </c>
      <c r="E62" s="11">
        <v>0</v>
      </c>
      <c r="F62" s="11">
        <v>0</v>
      </c>
    </row>
    <row r="63" spans="1:6" ht="25.5" x14ac:dyDescent="0.2">
      <c r="A63" s="41">
        <v>41050000</v>
      </c>
      <c r="B63" s="6" t="s">
        <v>58</v>
      </c>
      <c r="C63" s="7">
        <f t="shared" si="1"/>
        <v>154000</v>
      </c>
      <c r="D63" s="8">
        <v>154000</v>
      </c>
      <c r="E63" s="8">
        <v>0</v>
      </c>
      <c r="F63" s="8">
        <v>0</v>
      </c>
    </row>
    <row r="64" spans="1:6" ht="51" x14ac:dyDescent="0.2">
      <c r="A64" s="39">
        <v>41051200</v>
      </c>
      <c r="B64" s="9" t="s">
        <v>59</v>
      </c>
      <c r="C64" s="10">
        <f t="shared" si="1"/>
        <v>154000</v>
      </c>
      <c r="D64" s="11">
        <v>154000</v>
      </c>
      <c r="E64" s="11">
        <v>0</v>
      </c>
      <c r="F64" s="11">
        <v>0</v>
      </c>
    </row>
    <row r="65" spans="1:6" x14ac:dyDescent="0.2">
      <c r="A65" s="13" t="s">
        <v>61</v>
      </c>
      <c r="B65" s="12" t="s">
        <v>60</v>
      </c>
      <c r="C65" s="7">
        <f t="shared" si="1"/>
        <v>69293370</v>
      </c>
      <c r="D65" s="7">
        <v>68731770</v>
      </c>
      <c r="E65" s="7">
        <v>561600</v>
      </c>
      <c r="F65" s="7">
        <v>0</v>
      </c>
    </row>
    <row r="68" spans="1:6" ht="18.75" x14ac:dyDescent="0.3">
      <c r="B68" s="79" t="s">
        <v>62</v>
      </c>
      <c r="C68" s="80"/>
      <c r="D68" s="80"/>
      <c r="E68" s="82" t="s">
        <v>63</v>
      </c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rintOptions horizontalCentered="1"/>
  <pageMargins left="0.78740157480314965" right="0.59055118110236227" top="0.59055118110236227" bottom="0.59055118110236227" header="0" footer="0"/>
  <pageSetup paperSize="9" scale="91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workbookViewId="0">
      <selection activeCell="D2" sqref="D2"/>
    </sheetView>
  </sheetViews>
  <sheetFormatPr defaultRowHeight="12.75" x14ac:dyDescent="0.2"/>
  <cols>
    <col min="1" max="1" width="11.28515625" style="16" customWidth="1"/>
    <col min="2" max="2" width="39.140625" customWidth="1"/>
    <col min="3" max="6" width="12.7109375" customWidth="1"/>
  </cols>
  <sheetData>
    <row r="1" spans="1:6" x14ac:dyDescent="0.2">
      <c r="D1" t="s">
        <v>76</v>
      </c>
    </row>
    <row r="2" spans="1:6" x14ac:dyDescent="0.2">
      <c r="D2" t="s">
        <v>309</v>
      </c>
    </row>
    <row r="3" spans="1:6" x14ac:dyDescent="0.2">
      <c r="D3" t="s">
        <v>310</v>
      </c>
    </row>
    <row r="4" spans="1:6" x14ac:dyDescent="0.2">
      <c r="D4" t="s">
        <v>311</v>
      </c>
    </row>
    <row r="5" spans="1:6" x14ac:dyDescent="0.2">
      <c r="D5" t="s">
        <v>312</v>
      </c>
    </row>
    <row r="7" spans="1:6" ht="36.75" customHeight="1" x14ac:dyDescent="0.3">
      <c r="A7" s="108" t="s">
        <v>75</v>
      </c>
      <c r="B7" s="109"/>
      <c r="C7" s="109"/>
      <c r="D7" s="109"/>
      <c r="E7" s="109"/>
      <c r="F7" s="109"/>
    </row>
    <row r="8" spans="1:6" ht="25.5" customHeight="1" x14ac:dyDescent="0.2">
      <c r="A8" s="15" t="s">
        <v>64</v>
      </c>
      <c r="B8" s="2"/>
      <c r="C8" s="2"/>
      <c r="D8" s="2"/>
      <c r="E8" s="2"/>
      <c r="F8" s="2"/>
    </row>
    <row r="9" spans="1:6" x14ac:dyDescent="0.2">
      <c r="A9" s="81" t="s">
        <v>65</v>
      </c>
      <c r="F9" s="1" t="s">
        <v>2</v>
      </c>
    </row>
    <row r="10" spans="1:6" x14ac:dyDescent="0.2">
      <c r="A10" s="110" t="s">
        <v>3</v>
      </c>
      <c r="B10" s="110" t="s">
        <v>74</v>
      </c>
      <c r="C10" s="111" t="s">
        <v>5</v>
      </c>
      <c r="D10" s="110" t="s">
        <v>6</v>
      </c>
      <c r="E10" s="110" t="s">
        <v>7</v>
      </c>
      <c r="F10" s="110"/>
    </row>
    <row r="11" spans="1:6" x14ac:dyDescent="0.2">
      <c r="A11" s="110"/>
      <c r="B11" s="110"/>
      <c r="C11" s="110"/>
      <c r="D11" s="110"/>
      <c r="E11" s="110" t="s">
        <v>8</v>
      </c>
      <c r="F11" s="110" t="s">
        <v>9</v>
      </c>
    </row>
    <row r="12" spans="1:6" x14ac:dyDescent="0.2">
      <c r="A12" s="110"/>
      <c r="B12" s="110"/>
      <c r="C12" s="110"/>
      <c r="D12" s="110"/>
      <c r="E12" s="110"/>
      <c r="F12" s="110"/>
    </row>
    <row r="13" spans="1:6" x14ac:dyDescent="0.2">
      <c r="A13" s="17">
        <v>1</v>
      </c>
      <c r="B13" s="3">
        <v>2</v>
      </c>
      <c r="C13" s="4">
        <v>3</v>
      </c>
      <c r="D13" s="3">
        <v>4</v>
      </c>
      <c r="E13" s="3">
        <v>5</v>
      </c>
      <c r="F13" s="3">
        <v>6</v>
      </c>
    </row>
    <row r="14" spans="1:6" ht="21" customHeight="1" x14ac:dyDescent="0.2">
      <c r="A14" s="113" t="s">
        <v>73</v>
      </c>
      <c r="B14" s="114"/>
      <c r="C14" s="114"/>
      <c r="D14" s="114"/>
      <c r="E14" s="114"/>
      <c r="F14" s="115"/>
    </row>
    <row r="15" spans="1:6" x14ac:dyDescent="0.2">
      <c r="A15" s="41">
        <v>200000</v>
      </c>
      <c r="B15" s="6" t="s">
        <v>72</v>
      </c>
      <c r="C15" s="7">
        <f>D15+E15</f>
        <v>0</v>
      </c>
      <c r="D15" s="8">
        <v>-1214070</v>
      </c>
      <c r="E15" s="8">
        <v>1214070</v>
      </c>
      <c r="F15" s="8">
        <v>1214070</v>
      </c>
    </row>
    <row r="16" spans="1:6" ht="25.5" x14ac:dyDescent="0.2">
      <c r="A16" s="41">
        <v>208000</v>
      </c>
      <c r="B16" s="6" t="s">
        <v>71</v>
      </c>
      <c r="C16" s="7">
        <f>D16+E16</f>
        <v>0</v>
      </c>
      <c r="D16" s="8">
        <v>-1214070</v>
      </c>
      <c r="E16" s="8">
        <v>1214070</v>
      </c>
      <c r="F16" s="8">
        <v>1214070</v>
      </c>
    </row>
    <row r="17" spans="1:6" ht="38.25" x14ac:dyDescent="0.2">
      <c r="A17" s="39">
        <v>208400</v>
      </c>
      <c r="B17" s="9" t="s">
        <v>67</v>
      </c>
      <c r="C17" s="10">
        <f>D17+E17</f>
        <v>0</v>
      </c>
      <c r="D17" s="11">
        <v>-1214070</v>
      </c>
      <c r="E17" s="11">
        <v>1214070</v>
      </c>
      <c r="F17" s="11">
        <v>1214070</v>
      </c>
    </row>
    <row r="18" spans="1:6" x14ac:dyDescent="0.2">
      <c r="A18" s="13" t="s">
        <v>61</v>
      </c>
      <c r="B18" s="12" t="s">
        <v>66</v>
      </c>
      <c r="C18" s="7">
        <f>D18+E18</f>
        <v>0</v>
      </c>
      <c r="D18" s="7">
        <v>-1214070</v>
      </c>
      <c r="E18" s="7">
        <v>1214070</v>
      </c>
      <c r="F18" s="7">
        <v>1214070</v>
      </c>
    </row>
    <row r="19" spans="1:6" ht="21" customHeight="1" x14ac:dyDescent="0.2">
      <c r="A19" s="113" t="s">
        <v>70</v>
      </c>
      <c r="B19" s="114"/>
      <c r="C19" s="114"/>
      <c r="D19" s="114"/>
      <c r="E19" s="114"/>
      <c r="F19" s="115"/>
    </row>
    <row r="20" spans="1:6" x14ac:dyDescent="0.2">
      <c r="A20" s="41">
        <v>600000</v>
      </c>
      <c r="B20" s="6" t="s">
        <v>69</v>
      </c>
      <c r="C20" s="7">
        <f>D20+E20</f>
        <v>0</v>
      </c>
      <c r="D20" s="8">
        <v>-1214070</v>
      </c>
      <c r="E20" s="8">
        <v>1214070</v>
      </c>
      <c r="F20" s="8">
        <v>1214070</v>
      </c>
    </row>
    <row r="21" spans="1:6" x14ac:dyDescent="0.2">
      <c r="A21" s="41">
        <v>602000</v>
      </c>
      <c r="B21" s="6" t="s">
        <v>68</v>
      </c>
      <c r="C21" s="7">
        <f>D21+E21</f>
        <v>0</v>
      </c>
      <c r="D21" s="8">
        <v>-1214070</v>
      </c>
      <c r="E21" s="8">
        <v>1214070</v>
      </c>
      <c r="F21" s="8">
        <v>1214070</v>
      </c>
    </row>
    <row r="22" spans="1:6" ht="38.25" x14ac:dyDescent="0.2">
      <c r="A22" s="39">
        <v>602400</v>
      </c>
      <c r="B22" s="9" t="s">
        <v>67</v>
      </c>
      <c r="C22" s="10">
        <f>D22+E22</f>
        <v>0</v>
      </c>
      <c r="D22" s="11">
        <v>-1214070</v>
      </c>
      <c r="E22" s="11">
        <v>1214070</v>
      </c>
      <c r="F22" s="11">
        <v>1214070</v>
      </c>
    </row>
    <row r="23" spans="1:6" x14ac:dyDescent="0.2">
      <c r="A23" s="13" t="s">
        <v>61</v>
      </c>
      <c r="B23" s="12" t="s">
        <v>66</v>
      </c>
      <c r="C23" s="7">
        <f>D23+E23</f>
        <v>0</v>
      </c>
      <c r="D23" s="7">
        <v>-1214070</v>
      </c>
      <c r="E23" s="7">
        <v>1214070</v>
      </c>
      <c r="F23" s="7">
        <v>1214070</v>
      </c>
    </row>
    <row r="27" spans="1:6" ht="18.75" x14ac:dyDescent="0.3">
      <c r="B27" s="79" t="s">
        <v>62</v>
      </c>
      <c r="C27" s="80"/>
      <c r="D27" s="80"/>
      <c r="E27" s="82" t="s">
        <v>63</v>
      </c>
    </row>
  </sheetData>
  <mergeCells count="10">
    <mergeCell ref="A14:F14"/>
    <mergeCell ref="A19:F19"/>
    <mergeCell ref="A7:F7"/>
    <mergeCell ref="A10:A12"/>
    <mergeCell ref="B10:B12"/>
    <mergeCell ref="C10:C12"/>
    <mergeCell ref="D10:D12"/>
    <mergeCell ref="E10:F10"/>
    <mergeCell ref="E11:E12"/>
    <mergeCell ref="F11:F12"/>
  </mergeCells>
  <printOptions horizontalCentered="1"/>
  <pageMargins left="0.78740157480314965" right="0.78740157480314965" top="0.78740157480314965" bottom="0.78740157480314965" header="0" footer="0"/>
  <pageSetup paperSize="9" scale="94" fitToHeight="5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opLeftCell="C31" workbookViewId="0">
      <selection activeCell="O31" sqref="O1:O1048576"/>
    </sheetView>
  </sheetViews>
  <sheetFormatPr defaultRowHeight="12.75" x14ac:dyDescent="0.2"/>
  <cols>
    <col min="1" max="1" width="11.140625" customWidth="1"/>
    <col min="2" max="2" width="10.28515625" customWidth="1"/>
    <col min="3" max="3" width="12" customWidth="1"/>
    <col min="4" max="4" width="37.85546875" customWidth="1"/>
    <col min="5" max="8" width="12.7109375" customWidth="1"/>
    <col min="9" max="9" width="8.5703125" customWidth="1"/>
    <col min="10" max="12" width="12.7109375" customWidth="1"/>
    <col min="13" max="13" width="8" customWidth="1"/>
    <col min="14" max="14" width="12.7109375" customWidth="1"/>
    <col min="15" max="15" width="11.7109375" customWidth="1"/>
    <col min="16" max="16" width="12.7109375" customWidth="1"/>
  </cols>
  <sheetData>
    <row r="1" spans="1:16" x14ac:dyDescent="0.2">
      <c r="M1" t="s">
        <v>190</v>
      </c>
    </row>
    <row r="2" spans="1:16" x14ac:dyDescent="0.2">
      <c r="M2" t="s">
        <v>309</v>
      </c>
    </row>
    <row r="3" spans="1:16" x14ac:dyDescent="0.2">
      <c r="M3" t="s">
        <v>310</v>
      </c>
    </row>
    <row r="4" spans="1:16" x14ac:dyDescent="0.2">
      <c r="M4" t="s">
        <v>311</v>
      </c>
    </row>
    <row r="5" spans="1:16" x14ac:dyDescent="0.2">
      <c r="M5" t="s">
        <v>312</v>
      </c>
    </row>
    <row r="7" spans="1:16" ht="18.75" x14ac:dyDescent="0.3">
      <c r="A7" s="116" t="s">
        <v>189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</row>
    <row r="8" spans="1:16" ht="18.75" x14ac:dyDescent="0.3">
      <c r="A8" s="116" t="s">
        <v>188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</row>
    <row r="9" spans="1:16" x14ac:dyDescent="0.2">
      <c r="A9" s="15" t="s">
        <v>64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">
      <c r="A10" s="14" t="s">
        <v>65</v>
      </c>
      <c r="P10" s="1" t="s">
        <v>187</v>
      </c>
    </row>
    <row r="11" spans="1:16" x14ac:dyDescent="0.2">
      <c r="A11" s="117" t="s">
        <v>186</v>
      </c>
      <c r="B11" s="117" t="s">
        <v>185</v>
      </c>
      <c r="C11" s="117" t="s">
        <v>184</v>
      </c>
      <c r="D11" s="110" t="s">
        <v>183</v>
      </c>
      <c r="E11" s="110" t="s">
        <v>6</v>
      </c>
      <c r="F11" s="110"/>
      <c r="G11" s="110"/>
      <c r="H11" s="110"/>
      <c r="I11" s="110"/>
      <c r="J11" s="110" t="s">
        <v>7</v>
      </c>
      <c r="K11" s="110"/>
      <c r="L11" s="110"/>
      <c r="M11" s="110"/>
      <c r="N11" s="110"/>
      <c r="O11" s="110"/>
      <c r="P11" s="111" t="s">
        <v>182</v>
      </c>
    </row>
    <row r="12" spans="1:16" x14ac:dyDescent="0.2">
      <c r="A12" s="110"/>
      <c r="B12" s="110"/>
      <c r="C12" s="110"/>
      <c r="D12" s="110"/>
      <c r="E12" s="111" t="s">
        <v>8</v>
      </c>
      <c r="F12" s="110" t="s">
        <v>181</v>
      </c>
      <c r="G12" s="110" t="s">
        <v>180</v>
      </c>
      <c r="H12" s="110"/>
      <c r="I12" s="110" t="s">
        <v>179</v>
      </c>
      <c r="J12" s="111" t="s">
        <v>8</v>
      </c>
      <c r="K12" s="110" t="s">
        <v>9</v>
      </c>
      <c r="L12" s="110" t="s">
        <v>181</v>
      </c>
      <c r="M12" s="110" t="s">
        <v>180</v>
      </c>
      <c r="N12" s="110"/>
      <c r="O12" s="110" t="s">
        <v>179</v>
      </c>
      <c r="P12" s="110"/>
    </row>
    <row r="13" spans="1:16" x14ac:dyDescent="0.2">
      <c r="A13" s="110"/>
      <c r="B13" s="110"/>
      <c r="C13" s="110"/>
      <c r="D13" s="110"/>
      <c r="E13" s="110"/>
      <c r="F13" s="110"/>
      <c r="G13" s="110" t="s">
        <v>178</v>
      </c>
      <c r="H13" s="110" t="s">
        <v>177</v>
      </c>
      <c r="I13" s="110"/>
      <c r="J13" s="110"/>
      <c r="K13" s="110"/>
      <c r="L13" s="110"/>
      <c r="M13" s="110" t="s">
        <v>178</v>
      </c>
      <c r="N13" s="110" t="s">
        <v>177</v>
      </c>
      <c r="O13" s="110"/>
      <c r="P13" s="110"/>
    </row>
    <row r="14" spans="1:16" ht="44.25" customHeight="1" x14ac:dyDescent="0.2">
      <c r="A14" s="110"/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4">
        <v>5</v>
      </c>
      <c r="F15" s="3">
        <v>6</v>
      </c>
      <c r="G15" s="3">
        <v>7</v>
      </c>
      <c r="H15" s="3">
        <v>8</v>
      </c>
      <c r="I15" s="3">
        <v>9</v>
      </c>
      <c r="J15" s="4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4">
        <v>16</v>
      </c>
    </row>
    <row r="16" spans="1:16" x14ac:dyDescent="0.2">
      <c r="A16" s="32" t="s">
        <v>176</v>
      </c>
      <c r="B16" s="31"/>
      <c r="C16" s="30"/>
      <c r="D16" s="29" t="s">
        <v>175</v>
      </c>
      <c r="E16" s="18">
        <v>21104460</v>
      </c>
      <c r="F16" s="28">
        <v>21104460</v>
      </c>
      <c r="G16" s="28">
        <v>14398500</v>
      </c>
      <c r="H16" s="28">
        <v>1694390</v>
      </c>
      <c r="I16" s="28">
        <v>0</v>
      </c>
      <c r="J16" s="18">
        <v>1487370</v>
      </c>
      <c r="K16" s="28">
        <v>1125770</v>
      </c>
      <c r="L16" s="28">
        <v>361600</v>
      </c>
      <c r="M16" s="28">
        <v>0</v>
      </c>
      <c r="N16" s="28">
        <v>200000</v>
      </c>
      <c r="O16" s="28">
        <v>1125770</v>
      </c>
      <c r="P16" s="18">
        <f t="shared" ref="P16:P47" si="0">E16+J16</f>
        <v>22591830</v>
      </c>
    </row>
    <row r="17" spans="1:16" ht="89.25" x14ac:dyDescent="0.2">
      <c r="A17" s="32" t="s">
        <v>174</v>
      </c>
      <c r="B17" s="31"/>
      <c r="C17" s="30"/>
      <c r="D17" s="29" t="s">
        <v>173</v>
      </c>
      <c r="E17" s="18">
        <v>21104460</v>
      </c>
      <c r="F17" s="28">
        <v>21104460</v>
      </c>
      <c r="G17" s="28">
        <v>14398500</v>
      </c>
      <c r="H17" s="28">
        <v>1694390</v>
      </c>
      <c r="I17" s="28">
        <v>0</v>
      </c>
      <c r="J17" s="18">
        <v>1487370</v>
      </c>
      <c r="K17" s="28">
        <v>1125770</v>
      </c>
      <c r="L17" s="28">
        <v>361600</v>
      </c>
      <c r="M17" s="28">
        <v>0</v>
      </c>
      <c r="N17" s="28">
        <v>200000</v>
      </c>
      <c r="O17" s="28">
        <v>1125770</v>
      </c>
      <c r="P17" s="18">
        <f t="shared" si="0"/>
        <v>22591830</v>
      </c>
    </row>
    <row r="18" spans="1:16" ht="63.75" x14ac:dyDescent="0.2">
      <c r="A18" s="27" t="s">
        <v>172</v>
      </c>
      <c r="B18" s="27" t="s">
        <v>171</v>
      </c>
      <c r="C18" s="26" t="s">
        <v>86</v>
      </c>
      <c r="D18" s="25" t="s">
        <v>170</v>
      </c>
      <c r="E18" s="23">
        <v>12221300</v>
      </c>
      <c r="F18" s="24">
        <v>12221300</v>
      </c>
      <c r="G18" s="24">
        <v>9740000</v>
      </c>
      <c r="H18" s="24">
        <v>138600</v>
      </c>
      <c r="I18" s="24">
        <v>0</v>
      </c>
      <c r="J18" s="23">
        <v>80870</v>
      </c>
      <c r="K18" s="24">
        <v>78770</v>
      </c>
      <c r="L18" s="24">
        <v>2100</v>
      </c>
      <c r="M18" s="24">
        <v>0</v>
      </c>
      <c r="N18" s="24">
        <v>0</v>
      </c>
      <c r="O18" s="24">
        <v>78770</v>
      </c>
      <c r="P18" s="23">
        <f t="shared" si="0"/>
        <v>12302170</v>
      </c>
    </row>
    <row r="19" spans="1:16" ht="25.5" x14ac:dyDescent="0.2">
      <c r="A19" s="27" t="s">
        <v>169</v>
      </c>
      <c r="B19" s="27" t="s">
        <v>168</v>
      </c>
      <c r="C19" s="26" t="s">
        <v>167</v>
      </c>
      <c r="D19" s="25" t="s">
        <v>166</v>
      </c>
      <c r="E19" s="23">
        <v>2449760</v>
      </c>
      <c r="F19" s="24">
        <v>2449760</v>
      </c>
      <c r="G19" s="24">
        <v>1928500</v>
      </c>
      <c r="H19" s="24">
        <v>73990</v>
      </c>
      <c r="I19" s="24">
        <v>0</v>
      </c>
      <c r="J19" s="23">
        <v>80000</v>
      </c>
      <c r="K19" s="24">
        <v>0</v>
      </c>
      <c r="L19" s="24">
        <v>80000</v>
      </c>
      <c r="M19" s="24">
        <v>0</v>
      </c>
      <c r="N19" s="24">
        <v>0</v>
      </c>
      <c r="O19" s="24">
        <v>0</v>
      </c>
      <c r="P19" s="23">
        <f t="shared" si="0"/>
        <v>2529760</v>
      </c>
    </row>
    <row r="20" spans="1:16" ht="38.25" x14ac:dyDescent="0.2">
      <c r="A20" s="27" t="s">
        <v>165</v>
      </c>
      <c r="B20" s="27" t="s">
        <v>164</v>
      </c>
      <c r="C20" s="26" t="s">
        <v>160</v>
      </c>
      <c r="D20" s="25" t="s">
        <v>163</v>
      </c>
      <c r="E20" s="23">
        <v>20000</v>
      </c>
      <c r="F20" s="24">
        <v>20000</v>
      </c>
      <c r="G20" s="24">
        <v>0</v>
      </c>
      <c r="H20" s="24">
        <v>0</v>
      </c>
      <c r="I20" s="24">
        <v>0</v>
      </c>
      <c r="J20" s="23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3">
        <f t="shared" si="0"/>
        <v>20000</v>
      </c>
    </row>
    <row r="21" spans="1:16" ht="38.25" x14ac:dyDescent="0.2">
      <c r="A21" s="27" t="s">
        <v>162</v>
      </c>
      <c r="B21" s="27" t="s">
        <v>161</v>
      </c>
      <c r="C21" s="26" t="s">
        <v>160</v>
      </c>
      <c r="D21" s="25" t="s">
        <v>159</v>
      </c>
      <c r="E21" s="23">
        <v>20000</v>
      </c>
      <c r="F21" s="24">
        <v>20000</v>
      </c>
      <c r="G21" s="24">
        <v>0</v>
      </c>
      <c r="H21" s="24">
        <v>0</v>
      </c>
      <c r="I21" s="24">
        <v>0</v>
      </c>
      <c r="J21" s="23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3">
        <f t="shared" si="0"/>
        <v>20000</v>
      </c>
    </row>
    <row r="22" spans="1:16" ht="51" x14ac:dyDescent="0.2">
      <c r="A22" s="27" t="s">
        <v>158</v>
      </c>
      <c r="B22" s="27" t="s">
        <v>157</v>
      </c>
      <c r="C22" s="26" t="s">
        <v>156</v>
      </c>
      <c r="D22" s="25" t="s">
        <v>155</v>
      </c>
      <c r="E22" s="23">
        <v>1205600</v>
      </c>
      <c r="F22" s="24">
        <v>1205600</v>
      </c>
      <c r="G22" s="24">
        <v>980000</v>
      </c>
      <c r="H22" s="24">
        <v>0</v>
      </c>
      <c r="I22" s="24">
        <v>0</v>
      </c>
      <c r="J22" s="23">
        <v>30000</v>
      </c>
      <c r="K22" s="24">
        <v>0</v>
      </c>
      <c r="L22" s="24">
        <v>30000</v>
      </c>
      <c r="M22" s="24">
        <v>0</v>
      </c>
      <c r="N22" s="24">
        <v>0</v>
      </c>
      <c r="O22" s="24">
        <v>0</v>
      </c>
      <c r="P22" s="23">
        <f t="shared" si="0"/>
        <v>1235600</v>
      </c>
    </row>
    <row r="23" spans="1:16" ht="76.5" x14ac:dyDescent="0.2">
      <c r="A23" s="27" t="s">
        <v>154</v>
      </c>
      <c r="B23" s="27" t="s">
        <v>153</v>
      </c>
      <c r="C23" s="26" t="s">
        <v>105</v>
      </c>
      <c r="D23" s="25" t="s">
        <v>152</v>
      </c>
      <c r="E23" s="23">
        <v>190000</v>
      </c>
      <c r="F23" s="24">
        <v>190000</v>
      </c>
      <c r="G23" s="24">
        <v>0</v>
      </c>
      <c r="H23" s="24">
        <v>0</v>
      </c>
      <c r="I23" s="24">
        <v>0</v>
      </c>
      <c r="J23" s="23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0"/>
        <v>190000</v>
      </c>
    </row>
    <row r="24" spans="1:16" ht="25.5" x14ac:dyDescent="0.2">
      <c r="A24" s="27" t="s">
        <v>151</v>
      </c>
      <c r="B24" s="27" t="s">
        <v>150</v>
      </c>
      <c r="C24" s="26" t="s">
        <v>149</v>
      </c>
      <c r="D24" s="25" t="s">
        <v>148</v>
      </c>
      <c r="E24" s="23">
        <v>250000</v>
      </c>
      <c r="F24" s="24">
        <v>250000</v>
      </c>
      <c r="G24" s="24">
        <v>0</v>
      </c>
      <c r="H24" s="24">
        <v>0</v>
      </c>
      <c r="I24" s="24">
        <v>0</v>
      </c>
      <c r="J24" s="23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3">
        <f t="shared" si="0"/>
        <v>250000</v>
      </c>
    </row>
    <row r="25" spans="1:16" x14ac:dyDescent="0.2">
      <c r="A25" s="27" t="s">
        <v>147</v>
      </c>
      <c r="B25" s="27" t="s">
        <v>146</v>
      </c>
      <c r="C25" s="26" t="s">
        <v>145</v>
      </c>
      <c r="D25" s="25" t="s">
        <v>144</v>
      </c>
      <c r="E25" s="23">
        <v>439000</v>
      </c>
      <c r="F25" s="24">
        <v>439000</v>
      </c>
      <c r="G25" s="24">
        <v>350000</v>
      </c>
      <c r="H25" s="24">
        <v>0</v>
      </c>
      <c r="I25" s="24">
        <v>0</v>
      </c>
      <c r="J25" s="23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0"/>
        <v>439000</v>
      </c>
    </row>
    <row r="26" spans="1:16" ht="38.25" x14ac:dyDescent="0.2">
      <c r="A26" s="27" t="s">
        <v>143</v>
      </c>
      <c r="B26" s="27" t="s">
        <v>142</v>
      </c>
      <c r="C26" s="26" t="s">
        <v>141</v>
      </c>
      <c r="D26" s="25" t="s">
        <v>140</v>
      </c>
      <c r="E26" s="23">
        <v>2087500</v>
      </c>
      <c r="F26" s="24">
        <v>2087500</v>
      </c>
      <c r="G26" s="24">
        <v>1400000</v>
      </c>
      <c r="H26" s="24">
        <v>309500</v>
      </c>
      <c r="I26" s="24">
        <v>0</v>
      </c>
      <c r="J26" s="23">
        <v>5500</v>
      </c>
      <c r="K26" s="24">
        <v>0</v>
      </c>
      <c r="L26" s="24">
        <v>5500</v>
      </c>
      <c r="M26" s="24">
        <v>0</v>
      </c>
      <c r="N26" s="24">
        <v>0</v>
      </c>
      <c r="O26" s="24">
        <v>0</v>
      </c>
      <c r="P26" s="23">
        <f t="shared" si="0"/>
        <v>2093000</v>
      </c>
    </row>
    <row r="27" spans="1:16" x14ac:dyDescent="0.2">
      <c r="A27" s="27" t="s">
        <v>139</v>
      </c>
      <c r="B27" s="27" t="s">
        <v>138</v>
      </c>
      <c r="C27" s="26" t="s">
        <v>134</v>
      </c>
      <c r="D27" s="25" t="s">
        <v>137</v>
      </c>
      <c r="E27" s="23">
        <v>1109100</v>
      </c>
      <c r="F27" s="24">
        <v>1109100</v>
      </c>
      <c r="G27" s="24">
        <v>0</v>
      </c>
      <c r="H27" s="24">
        <v>688100</v>
      </c>
      <c r="I27" s="24">
        <v>0</v>
      </c>
      <c r="J27" s="23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3">
        <f t="shared" si="0"/>
        <v>1109100</v>
      </c>
    </row>
    <row r="28" spans="1:16" ht="25.5" x14ac:dyDescent="0.2">
      <c r="A28" s="27" t="s">
        <v>136</v>
      </c>
      <c r="B28" s="27" t="s">
        <v>135</v>
      </c>
      <c r="C28" s="26" t="s">
        <v>134</v>
      </c>
      <c r="D28" s="25" t="s">
        <v>133</v>
      </c>
      <c r="E28" s="23">
        <v>499200</v>
      </c>
      <c r="F28" s="24">
        <v>499200</v>
      </c>
      <c r="G28" s="24">
        <v>0</v>
      </c>
      <c r="H28" s="24">
        <v>484200</v>
      </c>
      <c r="I28" s="24">
        <v>0</v>
      </c>
      <c r="J28" s="23">
        <v>200000</v>
      </c>
      <c r="K28" s="24">
        <v>0</v>
      </c>
      <c r="L28" s="24">
        <v>200000</v>
      </c>
      <c r="M28" s="24">
        <v>0</v>
      </c>
      <c r="N28" s="24">
        <v>200000</v>
      </c>
      <c r="O28" s="24">
        <v>0</v>
      </c>
      <c r="P28" s="23">
        <f t="shared" si="0"/>
        <v>699200</v>
      </c>
    </row>
    <row r="29" spans="1:16" x14ac:dyDescent="0.2">
      <c r="A29" s="27" t="s">
        <v>132</v>
      </c>
      <c r="B29" s="27" t="s">
        <v>131</v>
      </c>
      <c r="C29" s="26" t="s">
        <v>124</v>
      </c>
      <c r="D29" s="25" t="s">
        <v>130</v>
      </c>
      <c r="E29" s="23">
        <v>0</v>
      </c>
      <c r="F29" s="24">
        <v>0</v>
      </c>
      <c r="G29" s="24">
        <v>0</v>
      </c>
      <c r="H29" s="24">
        <v>0</v>
      </c>
      <c r="I29" s="24">
        <v>0</v>
      </c>
      <c r="J29" s="23">
        <v>746642</v>
      </c>
      <c r="K29" s="24">
        <v>746642</v>
      </c>
      <c r="L29" s="24">
        <v>0</v>
      </c>
      <c r="M29" s="24">
        <v>0</v>
      </c>
      <c r="N29" s="24">
        <v>0</v>
      </c>
      <c r="O29" s="24">
        <v>746642</v>
      </c>
      <c r="P29" s="23">
        <f t="shared" si="0"/>
        <v>746642</v>
      </c>
    </row>
    <row r="30" spans="1:16" ht="25.5" x14ac:dyDescent="0.2">
      <c r="A30" s="27" t="s">
        <v>129</v>
      </c>
      <c r="B30" s="27" t="s">
        <v>128</v>
      </c>
      <c r="C30" s="26" t="s">
        <v>124</v>
      </c>
      <c r="D30" s="25" t="s">
        <v>127</v>
      </c>
      <c r="E30" s="23">
        <v>10000</v>
      </c>
      <c r="F30" s="24">
        <v>10000</v>
      </c>
      <c r="G30" s="24">
        <v>0</v>
      </c>
      <c r="H30" s="24">
        <v>0</v>
      </c>
      <c r="I30" s="24">
        <v>0</v>
      </c>
      <c r="J30" s="23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3">
        <f t="shared" si="0"/>
        <v>10000</v>
      </c>
    </row>
    <row r="31" spans="1:16" ht="25.5" x14ac:dyDescent="0.2">
      <c r="A31" s="27" t="s">
        <v>126</v>
      </c>
      <c r="B31" s="27" t="s">
        <v>125</v>
      </c>
      <c r="C31" s="26" t="s">
        <v>124</v>
      </c>
      <c r="D31" s="25" t="s">
        <v>123</v>
      </c>
      <c r="E31" s="23">
        <v>0</v>
      </c>
      <c r="F31" s="24">
        <v>0</v>
      </c>
      <c r="G31" s="24">
        <v>0</v>
      </c>
      <c r="H31" s="24">
        <v>0</v>
      </c>
      <c r="I31" s="24">
        <v>0</v>
      </c>
      <c r="J31" s="23">
        <v>300358</v>
      </c>
      <c r="K31" s="24">
        <v>300358</v>
      </c>
      <c r="L31" s="24">
        <v>0</v>
      </c>
      <c r="M31" s="24">
        <v>0</v>
      </c>
      <c r="N31" s="24">
        <v>0</v>
      </c>
      <c r="O31" s="24">
        <v>300358</v>
      </c>
      <c r="P31" s="23">
        <f t="shared" si="0"/>
        <v>300358</v>
      </c>
    </row>
    <row r="32" spans="1:16" ht="38.25" x14ac:dyDescent="0.2">
      <c r="A32" s="27" t="s">
        <v>122</v>
      </c>
      <c r="B32" s="27" t="s">
        <v>121</v>
      </c>
      <c r="C32" s="26" t="s">
        <v>120</v>
      </c>
      <c r="D32" s="25" t="s">
        <v>119</v>
      </c>
      <c r="E32" s="23">
        <v>350000</v>
      </c>
      <c r="F32" s="24">
        <v>350000</v>
      </c>
      <c r="G32" s="24">
        <v>0</v>
      </c>
      <c r="H32" s="24">
        <v>0</v>
      </c>
      <c r="I32" s="24">
        <v>0</v>
      </c>
      <c r="J32" s="23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3">
        <f t="shared" si="0"/>
        <v>350000</v>
      </c>
    </row>
    <row r="33" spans="1:16" ht="25.5" x14ac:dyDescent="0.2">
      <c r="A33" s="27" t="s">
        <v>118</v>
      </c>
      <c r="B33" s="27" t="s">
        <v>117</v>
      </c>
      <c r="C33" s="26" t="s">
        <v>116</v>
      </c>
      <c r="D33" s="25" t="s">
        <v>115</v>
      </c>
      <c r="E33" s="23">
        <v>253000</v>
      </c>
      <c r="F33" s="24">
        <v>253000</v>
      </c>
      <c r="G33" s="24">
        <v>0</v>
      </c>
      <c r="H33" s="24">
        <v>0</v>
      </c>
      <c r="I33" s="24">
        <v>0</v>
      </c>
      <c r="J33" s="23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3">
        <f t="shared" si="0"/>
        <v>253000</v>
      </c>
    </row>
    <row r="34" spans="1:16" ht="25.5" x14ac:dyDescent="0.2">
      <c r="A34" s="27" t="s">
        <v>114</v>
      </c>
      <c r="B34" s="27" t="s">
        <v>113</v>
      </c>
      <c r="C34" s="26" t="s">
        <v>112</v>
      </c>
      <c r="D34" s="25" t="s">
        <v>111</v>
      </c>
      <c r="E34" s="23">
        <v>0</v>
      </c>
      <c r="F34" s="24">
        <v>0</v>
      </c>
      <c r="G34" s="24">
        <v>0</v>
      </c>
      <c r="H34" s="24">
        <v>0</v>
      </c>
      <c r="I34" s="24">
        <v>0</v>
      </c>
      <c r="J34" s="23">
        <v>44000</v>
      </c>
      <c r="K34" s="24">
        <v>0</v>
      </c>
      <c r="L34" s="24">
        <v>44000</v>
      </c>
      <c r="M34" s="24">
        <v>0</v>
      </c>
      <c r="N34" s="24">
        <v>0</v>
      </c>
      <c r="O34" s="24">
        <v>0</v>
      </c>
      <c r="P34" s="23">
        <f t="shared" si="0"/>
        <v>44000</v>
      </c>
    </row>
    <row r="35" spans="1:16" x14ac:dyDescent="0.2">
      <c r="A35" s="32" t="s">
        <v>110</v>
      </c>
      <c r="B35" s="31"/>
      <c r="C35" s="30"/>
      <c r="D35" s="29" t="s">
        <v>108</v>
      </c>
      <c r="E35" s="18">
        <v>42545640</v>
      </c>
      <c r="F35" s="28">
        <v>42545640</v>
      </c>
      <c r="G35" s="28">
        <v>29565886</v>
      </c>
      <c r="H35" s="28">
        <f>3291900+106160</f>
        <v>3398060</v>
      </c>
      <c r="I35" s="28">
        <v>0</v>
      </c>
      <c r="J35" s="18">
        <v>288300</v>
      </c>
      <c r="K35" s="28">
        <v>88300</v>
      </c>
      <c r="L35" s="28">
        <v>200000</v>
      </c>
      <c r="M35" s="28">
        <v>0</v>
      </c>
      <c r="N35" s="28">
        <v>0</v>
      </c>
      <c r="O35" s="28">
        <v>88300</v>
      </c>
      <c r="P35" s="18">
        <f t="shared" si="0"/>
        <v>42833940</v>
      </c>
    </row>
    <row r="36" spans="1:16" x14ac:dyDescent="0.2">
      <c r="A36" s="32" t="s">
        <v>109</v>
      </c>
      <c r="B36" s="31"/>
      <c r="C36" s="30"/>
      <c r="D36" s="29" t="s">
        <v>108</v>
      </c>
      <c r="E36" s="18">
        <v>42545640</v>
      </c>
      <c r="F36" s="28">
        <v>42545640</v>
      </c>
      <c r="G36" s="28">
        <v>29565886</v>
      </c>
      <c r="H36" s="28">
        <f>3291900+106160</f>
        <v>3398060</v>
      </c>
      <c r="I36" s="28">
        <v>0</v>
      </c>
      <c r="J36" s="18">
        <v>288300</v>
      </c>
      <c r="K36" s="28">
        <v>88300</v>
      </c>
      <c r="L36" s="28">
        <v>200000</v>
      </c>
      <c r="M36" s="28">
        <v>0</v>
      </c>
      <c r="N36" s="28">
        <v>0</v>
      </c>
      <c r="O36" s="28">
        <v>88300</v>
      </c>
      <c r="P36" s="18">
        <f t="shared" si="0"/>
        <v>42833940</v>
      </c>
    </row>
    <row r="37" spans="1:16" ht="38.25" x14ac:dyDescent="0.2">
      <c r="A37" s="27" t="s">
        <v>107</v>
      </c>
      <c r="B37" s="27" t="s">
        <v>87</v>
      </c>
      <c r="C37" s="26" t="s">
        <v>86</v>
      </c>
      <c r="D37" s="25" t="s">
        <v>85</v>
      </c>
      <c r="E37" s="23">
        <v>2029260</v>
      </c>
      <c r="F37" s="24">
        <v>2029260</v>
      </c>
      <c r="G37" s="24">
        <v>1596200</v>
      </c>
      <c r="H37" s="24">
        <v>0</v>
      </c>
      <c r="I37" s="24">
        <v>0</v>
      </c>
      <c r="J37" s="23">
        <v>50000</v>
      </c>
      <c r="K37" s="24">
        <v>50000</v>
      </c>
      <c r="L37" s="24">
        <v>0</v>
      </c>
      <c r="M37" s="24">
        <v>0</v>
      </c>
      <c r="N37" s="24">
        <v>0</v>
      </c>
      <c r="O37" s="24">
        <v>50000</v>
      </c>
      <c r="P37" s="23">
        <f t="shared" si="0"/>
        <v>2079260</v>
      </c>
    </row>
    <row r="38" spans="1:16" x14ac:dyDescent="0.2">
      <c r="A38" s="27" t="s">
        <v>106</v>
      </c>
      <c r="B38" s="27" t="s">
        <v>105</v>
      </c>
      <c r="C38" s="26" t="s">
        <v>104</v>
      </c>
      <c r="D38" s="25" t="s">
        <v>103</v>
      </c>
      <c r="E38" s="23">
        <v>8573290</v>
      </c>
      <c r="F38" s="24">
        <v>8573290</v>
      </c>
      <c r="G38" s="24">
        <v>5734500</v>
      </c>
      <c r="H38" s="24">
        <v>696160</v>
      </c>
      <c r="I38" s="24">
        <v>0</v>
      </c>
      <c r="J38" s="23">
        <v>200000</v>
      </c>
      <c r="K38" s="24">
        <v>0</v>
      </c>
      <c r="L38" s="24">
        <v>200000</v>
      </c>
      <c r="M38" s="24">
        <v>0</v>
      </c>
      <c r="N38" s="24">
        <v>0</v>
      </c>
      <c r="O38" s="24">
        <v>0</v>
      </c>
      <c r="P38" s="23">
        <f t="shared" si="0"/>
        <v>8773290</v>
      </c>
    </row>
    <row r="39" spans="1:16" ht="25.5" x14ac:dyDescent="0.2">
      <c r="A39" s="27" t="s">
        <v>102</v>
      </c>
      <c r="B39" s="27" t="s">
        <v>101</v>
      </c>
      <c r="C39" s="26" t="s">
        <v>98</v>
      </c>
      <c r="D39" s="25" t="s">
        <v>97</v>
      </c>
      <c r="E39" s="23">
        <v>10745790</v>
      </c>
      <c r="F39" s="24">
        <v>10745790</v>
      </c>
      <c r="G39" s="24">
        <v>4860350</v>
      </c>
      <c r="H39" s="24">
        <v>2701900</v>
      </c>
      <c r="I39" s="24">
        <v>0</v>
      </c>
      <c r="J39" s="23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3">
        <f t="shared" si="0"/>
        <v>10745790</v>
      </c>
    </row>
    <row r="40" spans="1:16" ht="25.5" x14ac:dyDescent="0.2">
      <c r="A40" s="27" t="s">
        <v>100</v>
      </c>
      <c r="B40" s="27" t="s">
        <v>99</v>
      </c>
      <c r="C40" s="26" t="s">
        <v>98</v>
      </c>
      <c r="D40" s="25" t="s">
        <v>97</v>
      </c>
      <c r="E40" s="23">
        <v>21081600</v>
      </c>
      <c r="F40" s="24">
        <v>21081600</v>
      </c>
      <c r="G40" s="24">
        <v>17280000</v>
      </c>
      <c r="H40" s="24">
        <v>0</v>
      </c>
      <c r="I40" s="24">
        <v>0</v>
      </c>
      <c r="J40" s="23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3">
        <f t="shared" si="0"/>
        <v>21081600</v>
      </c>
    </row>
    <row r="41" spans="1:16" ht="51" x14ac:dyDescent="0.2">
      <c r="A41" s="27" t="s">
        <v>96</v>
      </c>
      <c r="B41" s="27" t="s">
        <v>95</v>
      </c>
      <c r="C41" s="26" t="s">
        <v>94</v>
      </c>
      <c r="D41" s="25" t="s">
        <v>93</v>
      </c>
      <c r="E41" s="23">
        <v>115700</v>
      </c>
      <c r="F41" s="24">
        <v>115700</v>
      </c>
      <c r="G41" s="24">
        <v>94836</v>
      </c>
      <c r="H41" s="24">
        <v>0</v>
      </c>
      <c r="I41" s="24">
        <v>0</v>
      </c>
      <c r="J41" s="23">
        <v>38300</v>
      </c>
      <c r="K41" s="24">
        <v>38300</v>
      </c>
      <c r="L41" s="24">
        <v>0</v>
      </c>
      <c r="M41" s="24">
        <v>0</v>
      </c>
      <c r="N41" s="24">
        <v>0</v>
      </c>
      <c r="O41" s="24">
        <v>38300</v>
      </c>
      <c r="P41" s="23">
        <f t="shared" si="0"/>
        <v>154000</v>
      </c>
    </row>
    <row r="42" spans="1:16" x14ac:dyDescent="0.2">
      <c r="A42" s="32" t="s">
        <v>92</v>
      </c>
      <c r="B42" s="31"/>
      <c r="C42" s="30"/>
      <c r="D42" s="29" t="s">
        <v>91</v>
      </c>
      <c r="E42" s="18">
        <v>3867600</v>
      </c>
      <c r="F42" s="28">
        <v>3867600</v>
      </c>
      <c r="G42" s="28">
        <v>750000</v>
      </c>
      <c r="H42" s="28">
        <v>0</v>
      </c>
      <c r="I42" s="28">
        <v>0</v>
      </c>
      <c r="J42" s="1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18">
        <f t="shared" si="0"/>
        <v>3867600</v>
      </c>
    </row>
    <row r="43" spans="1:16" x14ac:dyDescent="0.2">
      <c r="A43" s="32" t="s">
        <v>90</v>
      </c>
      <c r="B43" s="31"/>
      <c r="C43" s="30"/>
      <c r="D43" s="29" t="s">
        <v>89</v>
      </c>
      <c r="E43" s="18">
        <v>3867600</v>
      </c>
      <c r="F43" s="28">
        <v>3867600</v>
      </c>
      <c r="G43" s="28">
        <v>750000</v>
      </c>
      <c r="H43" s="28">
        <v>0</v>
      </c>
      <c r="I43" s="28">
        <v>0</v>
      </c>
      <c r="J43" s="1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18">
        <f t="shared" si="0"/>
        <v>3867600</v>
      </c>
    </row>
    <row r="44" spans="1:16" ht="38.25" x14ac:dyDescent="0.2">
      <c r="A44" s="27" t="s">
        <v>88</v>
      </c>
      <c r="B44" s="27" t="s">
        <v>87</v>
      </c>
      <c r="C44" s="26" t="s">
        <v>86</v>
      </c>
      <c r="D44" s="25" t="s">
        <v>85</v>
      </c>
      <c r="E44" s="23">
        <v>946000</v>
      </c>
      <c r="F44" s="24">
        <v>946000</v>
      </c>
      <c r="G44" s="24">
        <v>750000</v>
      </c>
      <c r="H44" s="24">
        <v>0</v>
      </c>
      <c r="I44" s="24">
        <v>0</v>
      </c>
      <c r="J44" s="23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3">
        <f t="shared" si="0"/>
        <v>946000</v>
      </c>
    </row>
    <row r="45" spans="1:16" x14ac:dyDescent="0.2">
      <c r="A45" s="27" t="s">
        <v>84</v>
      </c>
      <c r="B45" s="27" t="s">
        <v>83</v>
      </c>
      <c r="C45" s="26" t="s">
        <v>79</v>
      </c>
      <c r="D45" s="25" t="s">
        <v>82</v>
      </c>
      <c r="E45" s="23">
        <v>2721600</v>
      </c>
      <c r="F45" s="24">
        <v>2721600</v>
      </c>
      <c r="G45" s="24">
        <v>0</v>
      </c>
      <c r="H45" s="24">
        <v>0</v>
      </c>
      <c r="I45" s="24">
        <v>0</v>
      </c>
      <c r="J45" s="23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0"/>
        <v>2721600</v>
      </c>
    </row>
    <row r="46" spans="1:16" x14ac:dyDescent="0.2">
      <c r="A46" s="27" t="s">
        <v>81</v>
      </c>
      <c r="B46" s="27" t="s">
        <v>80</v>
      </c>
      <c r="C46" s="26" t="s">
        <v>79</v>
      </c>
      <c r="D46" s="25" t="s">
        <v>78</v>
      </c>
      <c r="E46" s="23">
        <v>200000</v>
      </c>
      <c r="F46" s="24">
        <v>200000</v>
      </c>
      <c r="G46" s="24">
        <v>0</v>
      </c>
      <c r="H46" s="24">
        <v>0</v>
      </c>
      <c r="I46" s="24">
        <v>0</v>
      </c>
      <c r="J46" s="23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3">
        <f t="shared" si="0"/>
        <v>200000</v>
      </c>
    </row>
    <row r="47" spans="1:16" x14ac:dyDescent="0.2">
      <c r="A47" s="22" t="s">
        <v>61</v>
      </c>
      <c r="B47" s="21" t="s">
        <v>61</v>
      </c>
      <c r="C47" s="20" t="s">
        <v>61</v>
      </c>
      <c r="D47" s="19" t="s">
        <v>77</v>
      </c>
      <c r="E47" s="18">
        <v>67517700</v>
      </c>
      <c r="F47" s="18">
        <v>67517700</v>
      </c>
      <c r="G47" s="18">
        <v>44714386</v>
      </c>
      <c r="H47" s="18">
        <f>4986290+106160</f>
        <v>5092450</v>
      </c>
      <c r="I47" s="18">
        <v>0</v>
      </c>
      <c r="J47" s="18">
        <v>1775670</v>
      </c>
      <c r="K47" s="18">
        <v>1214070</v>
      </c>
      <c r="L47" s="18">
        <v>561600</v>
      </c>
      <c r="M47" s="18">
        <v>0</v>
      </c>
      <c r="N47" s="18">
        <v>200000</v>
      </c>
      <c r="O47" s="18">
        <v>1214070</v>
      </c>
      <c r="P47" s="18">
        <f t="shared" si="0"/>
        <v>69293370</v>
      </c>
    </row>
    <row r="51" spans="3:11" ht="18.75" x14ac:dyDescent="0.3">
      <c r="C51" s="80"/>
      <c r="D51" s="79" t="s">
        <v>62</v>
      </c>
      <c r="E51" s="80"/>
      <c r="F51" s="80"/>
      <c r="G51" s="80"/>
      <c r="H51" s="80"/>
      <c r="K51" s="79" t="s">
        <v>63</v>
      </c>
    </row>
  </sheetData>
  <mergeCells count="22">
    <mergeCell ref="I12:I14"/>
    <mergeCell ref="J11:O11"/>
    <mergeCell ref="J12:J14"/>
    <mergeCell ref="K12:K14"/>
    <mergeCell ref="L12:L14"/>
    <mergeCell ref="M12:N12"/>
    <mergeCell ref="A7:P7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M13:M14"/>
    <mergeCell ref="N13:N14"/>
    <mergeCell ref="O12:O14"/>
    <mergeCell ref="P11:P14"/>
    <mergeCell ref="G13:G14"/>
    <mergeCell ref="H13:H14"/>
  </mergeCells>
  <printOptions horizontalCentered="1"/>
  <pageMargins left="0.78740157480314965" right="0.78740157480314965" top="0.78740157480314965" bottom="0.78740157480314965" header="0" footer="0"/>
  <pageSetup paperSize="9" scale="67" fitToHeight="50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7"/>
  <sheetViews>
    <sheetView topLeftCell="A3" workbookViewId="0">
      <selection activeCell="D39" sqref="D39"/>
    </sheetView>
  </sheetViews>
  <sheetFormatPr defaultRowHeight="12.75" x14ac:dyDescent="0.2"/>
  <cols>
    <col min="1" max="2" width="20.7109375" customWidth="1"/>
    <col min="3" max="3" width="100.7109375" customWidth="1"/>
    <col min="4" max="4" width="20.7109375" customWidth="1"/>
  </cols>
  <sheetData>
    <row r="1" spans="1:4" x14ac:dyDescent="0.2">
      <c r="C1" s="106" t="s">
        <v>241</v>
      </c>
    </row>
    <row r="2" spans="1:4" x14ac:dyDescent="0.2">
      <c r="C2" s="106" t="s">
        <v>309</v>
      </c>
    </row>
    <row r="3" spans="1:4" x14ac:dyDescent="0.2">
      <c r="C3" s="106" t="s">
        <v>310</v>
      </c>
    </row>
    <row r="4" spans="1:4" x14ac:dyDescent="0.2">
      <c r="C4" s="106" t="s">
        <v>311</v>
      </c>
    </row>
    <row r="5" spans="1:4" x14ac:dyDescent="0.2">
      <c r="C5" s="106" t="s">
        <v>312</v>
      </c>
    </row>
    <row r="7" spans="1:4" s="80" customFormat="1" ht="18.75" x14ac:dyDescent="0.3">
      <c r="A7" s="116" t="s">
        <v>240</v>
      </c>
      <c r="B7" s="109"/>
      <c r="C7" s="109"/>
      <c r="D7" s="109"/>
    </row>
    <row r="8" spans="1:4" s="80" customFormat="1" ht="18.75" x14ac:dyDescent="0.3">
      <c r="A8" s="126" t="s">
        <v>239</v>
      </c>
      <c r="B8" s="109"/>
      <c r="C8" s="109"/>
      <c r="D8" s="109"/>
    </row>
    <row r="9" spans="1:4" x14ac:dyDescent="0.2">
      <c r="A9" s="127" t="s">
        <v>65</v>
      </c>
      <c r="B9" s="127"/>
      <c r="C9" s="127"/>
      <c r="D9" s="127"/>
    </row>
    <row r="10" spans="1:4" ht="15" x14ac:dyDescent="0.25">
      <c r="A10" s="54" t="s">
        <v>238</v>
      </c>
      <c r="D10" s="1" t="s">
        <v>2</v>
      </c>
    </row>
    <row r="11" spans="1:4" ht="27.75" customHeight="1" x14ac:dyDescent="0.2">
      <c r="A11" s="69" t="s">
        <v>237</v>
      </c>
      <c r="B11" s="128" t="s">
        <v>236</v>
      </c>
      <c r="C11" s="129"/>
      <c r="D11" s="68" t="s">
        <v>5</v>
      </c>
    </row>
    <row r="12" spans="1:4" x14ac:dyDescent="0.2">
      <c r="A12" s="67">
        <v>1</v>
      </c>
      <c r="B12" s="130">
        <v>2</v>
      </c>
      <c r="C12" s="131"/>
      <c r="D12" s="66">
        <v>3</v>
      </c>
    </row>
    <row r="13" spans="1:4" x14ac:dyDescent="0.2">
      <c r="A13" s="120" t="s">
        <v>235</v>
      </c>
      <c r="B13" s="120"/>
      <c r="C13" s="120"/>
      <c r="D13" s="120"/>
    </row>
    <row r="14" spans="1:4" ht="17.25" customHeight="1" x14ac:dyDescent="0.2">
      <c r="A14" s="61" t="s">
        <v>234</v>
      </c>
      <c r="B14" s="123" t="s">
        <v>57</v>
      </c>
      <c r="C14" s="124"/>
      <c r="D14" s="60">
        <f>D15</f>
        <v>21081600</v>
      </c>
    </row>
    <row r="15" spans="1:4" x14ac:dyDescent="0.2">
      <c r="A15" s="45" t="s">
        <v>201</v>
      </c>
      <c r="B15" s="121" t="s">
        <v>222</v>
      </c>
      <c r="C15" s="122"/>
      <c r="D15" s="62">
        <v>21081600</v>
      </c>
    </row>
    <row r="16" spans="1:4" ht="30" hidden="1" customHeight="1" x14ac:dyDescent="0.2">
      <c r="A16" s="61">
        <v>41035500</v>
      </c>
      <c r="B16" s="123" t="s">
        <v>233</v>
      </c>
      <c r="C16" s="124"/>
      <c r="D16" s="65"/>
    </row>
    <row r="17" spans="1:4" ht="14.25" hidden="1" customHeight="1" x14ac:dyDescent="0.2">
      <c r="A17" s="45" t="s">
        <v>201</v>
      </c>
      <c r="B17" s="121" t="s">
        <v>222</v>
      </c>
      <c r="C17" s="122"/>
      <c r="D17" s="64"/>
    </row>
    <row r="18" spans="1:4" ht="30" hidden="1" customHeight="1" x14ac:dyDescent="0.2">
      <c r="A18" s="61" t="s">
        <v>232</v>
      </c>
      <c r="B18" s="123" t="s">
        <v>231</v>
      </c>
      <c r="C18" s="124"/>
      <c r="D18" s="60"/>
    </row>
    <row r="19" spans="1:4" hidden="1" x14ac:dyDescent="0.2">
      <c r="A19" s="45" t="s">
        <v>201</v>
      </c>
      <c r="B19" s="121" t="s">
        <v>222</v>
      </c>
      <c r="C19" s="122"/>
      <c r="D19" s="62"/>
    </row>
    <row r="20" spans="1:4" ht="28.5" customHeight="1" x14ac:dyDescent="0.2">
      <c r="A20" s="61" t="s">
        <v>230</v>
      </c>
      <c r="B20" s="123" t="s">
        <v>59</v>
      </c>
      <c r="C20" s="124"/>
      <c r="D20" s="60">
        <f>D21</f>
        <v>154000</v>
      </c>
    </row>
    <row r="21" spans="1:4" x14ac:dyDescent="0.2">
      <c r="A21" s="45" t="s">
        <v>201</v>
      </c>
      <c r="B21" s="121" t="s">
        <v>222</v>
      </c>
      <c r="C21" s="122"/>
      <c r="D21" s="62">
        <v>154000</v>
      </c>
    </row>
    <row r="22" spans="1:4" ht="31.5" hidden="1" customHeight="1" x14ac:dyDescent="0.2">
      <c r="A22" s="61" t="s">
        <v>229</v>
      </c>
      <c r="B22" s="123" t="s">
        <v>228</v>
      </c>
      <c r="C22" s="124"/>
      <c r="D22" s="60"/>
    </row>
    <row r="23" spans="1:4" hidden="1" x14ac:dyDescent="0.2">
      <c r="A23" s="45" t="s">
        <v>201</v>
      </c>
      <c r="B23" s="121" t="s">
        <v>222</v>
      </c>
      <c r="C23" s="122"/>
      <c r="D23" s="62"/>
    </row>
    <row r="24" spans="1:4" ht="25.5" hidden="1" customHeight="1" x14ac:dyDescent="0.2">
      <c r="A24" s="61" t="s">
        <v>227</v>
      </c>
      <c r="B24" s="125" t="s">
        <v>226</v>
      </c>
      <c r="C24" s="125"/>
      <c r="D24" s="63"/>
    </row>
    <row r="25" spans="1:4" ht="13.5" hidden="1" customHeight="1" x14ac:dyDescent="0.2">
      <c r="A25" s="45" t="s">
        <v>225</v>
      </c>
      <c r="B25" s="121" t="s">
        <v>224</v>
      </c>
      <c r="C25" s="122"/>
      <c r="D25" s="62"/>
    </row>
    <row r="26" spans="1:4" ht="26.25" hidden="1" customHeight="1" x14ac:dyDescent="0.2">
      <c r="A26" s="61" t="s">
        <v>223</v>
      </c>
      <c r="B26" s="123" t="s">
        <v>215</v>
      </c>
      <c r="C26" s="124"/>
      <c r="D26" s="60"/>
    </row>
    <row r="27" spans="1:4" hidden="1" x14ac:dyDescent="0.2">
      <c r="A27" s="59" t="s">
        <v>201</v>
      </c>
      <c r="B27" s="121" t="s">
        <v>222</v>
      </c>
      <c r="C27" s="122"/>
      <c r="D27" s="58"/>
    </row>
    <row r="28" spans="1:4" x14ac:dyDescent="0.2">
      <c r="A28" s="57" t="s">
        <v>61</v>
      </c>
      <c r="B28" s="35" t="s">
        <v>194</v>
      </c>
      <c r="C28" s="56"/>
      <c r="D28" s="55">
        <f>D14+D16+D18+D20+D22</f>
        <v>21235600</v>
      </c>
    </row>
    <row r="29" spans="1:4" x14ac:dyDescent="0.2">
      <c r="A29" s="57" t="s">
        <v>61</v>
      </c>
      <c r="B29" s="35" t="s">
        <v>193</v>
      </c>
      <c r="C29" s="56"/>
      <c r="D29" s="55">
        <f>D28</f>
        <v>21235600</v>
      </c>
    </row>
    <row r="30" spans="1:4" x14ac:dyDescent="0.2">
      <c r="A30" s="57" t="s">
        <v>61</v>
      </c>
      <c r="B30" s="35" t="s">
        <v>192</v>
      </c>
      <c r="C30" s="56"/>
      <c r="D30" s="55">
        <v>0</v>
      </c>
    </row>
    <row r="32" spans="1:4" ht="14.25" customHeight="1" x14ac:dyDescent="0.25">
      <c r="A32" s="54" t="s">
        <v>221</v>
      </c>
      <c r="D32" s="1" t="s">
        <v>2</v>
      </c>
    </row>
    <row r="33" spans="1:4" ht="57" customHeight="1" x14ac:dyDescent="0.2">
      <c r="A33" s="53" t="s">
        <v>220</v>
      </c>
      <c r="B33" s="53" t="s">
        <v>219</v>
      </c>
      <c r="C33" s="53" t="s">
        <v>218</v>
      </c>
      <c r="D33" s="53" t="s">
        <v>5</v>
      </c>
    </row>
    <row r="34" spans="1:4" x14ac:dyDescent="0.2">
      <c r="A34" s="52">
        <v>1</v>
      </c>
      <c r="B34" s="52">
        <v>2</v>
      </c>
      <c r="C34" s="52">
        <v>3</v>
      </c>
      <c r="D34" s="52">
        <v>4</v>
      </c>
    </row>
    <row r="35" spans="1:4" x14ac:dyDescent="0.2">
      <c r="A35" s="119" t="s">
        <v>217</v>
      </c>
      <c r="B35" s="119"/>
      <c r="C35" s="119"/>
      <c r="D35" s="119"/>
    </row>
    <row r="36" spans="1:4" ht="25.5" hidden="1" x14ac:dyDescent="0.2">
      <c r="A36" s="48" t="s">
        <v>216</v>
      </c>
      <c r="B36" s="48" t="s">
        <v>214</v>
      </c>
      <c r="C36" s="47" t="s">
        <v>215</v>
      </c>
      <c r="D36" s="40"/>
    </row>
    <row r="37" spans="1:4" ht="25.5" hidden="1" x14ac:dyDescent="0.2">
      <c r="A37" s="50" t="s">
        <v>207</v>
      </c>
      <c r="B37" s="50" t="s">
        <v>214</v>
      </c>
      <c r="C37" s="49" t="s">
        <v>213</v>
      </c>
      <c r="D37" s="37"/>
    </row>
    <row r="38" spans="1:4" x14ac:dyDescent="0.2">
      <c r="A38" s="48" t="s">
        <v>84</v>
      </c>
      <c r="B38" s="48" t="s">
        <v>83</v>
      </c>
      <c r="C38" s="47" t="s">
        <v>212</v>
      </c>
      <c r="D38" s="40">
        <v>2721600</v>
      </c>
    </row>
    <row r="39" spans="1:4" x14ac:dyDescent="0.2">
      <c r="A39" s="50" t="s">
        <v>201</v>
      </c>
      <c r="B39" s="50" t="s">
        <v>83</v>
      </c>
      <c r="C39" s="49" t="s">
        <v>211</v>
      </c>
      <c r="D39" s="37">
        <v>2721600</v>
      </c>
    </row>
    <row r="40" spans="1:4" x14ac:dyDescent="0.2">
      <c r="A40" s="48" t="s">
        <v>81</v>
      </c>
      <c r="B40" s="48" t="s">
        <v>80</v>
      </c>
      <c r="C40" s="31" t="s">
        <v>78</v>
      </c>
      <c r="D40" s="40">
        <v>200000</v>
      </c>
    </row>
    <row r="41" spans="1:4" ht="38.25" hidden="1" x14ac:dyDescent="0.2">
      <c r="A41" s="50" t="s">
        <v>196</v>
      </c>
      <c r="B41" s="50" t="s">
        <v>80</v>
      </c>
      <c r="C41" s="3" t="s">
        <v>210</v>
      </c>
      <c r="D41" s="37"/>
    </row>
    <row r="42" spans="1:4" x14ac:dyDescent="0.2">
      <c r="A42" s="45" t="s">
        <v>207</v>
      </c>
      <c r="B42" s="50" t="s">
        <v>80</v>
      </c>
      <c r="C42" s="3" t="s">
        <v>209</v>
      </c>
      <c r="D42" s="51">
        <v>3335</v>
      </c>
    </row>
    <row r="43" spans="1:4" x14ac:dyDescent="0.2">
      <c r="A43" s="50" t="s">
        <v>207</v>
      </c>
      <c r="B43" s="50" t="s">
        <v>80</v>
      </c>
      <c r="C43" s="49" t="s">
        <v>208</v>
      </c>
      <c r="D43" s="51">
        <v>196665</v>
      </c>
    </row>
    <row r="44" spans="1:4" ht="15.75" hidden="1" customHeight="1" x14ac:dyDescent="0.2">
      <c r="A44" s="50" t="s">
        <v>207</v>
      </c>
      <c r="B44" s="50" t="s">
        <v>80</v>
      </c>
      <c r="C44" s="49" t="s">
        <v>206</v>
      </c>
      <c r="D44" s="37"/>
    </row>
    <row r="45" spans="1:4" ht="25.5" hidden="1" x14ac:dyDescent="0.2">
      <c r="A45" s="48" t="s">
        <v>205</v>
      </c>
      <c r="B45" s="48" t="s">
        <v>200</v>
      </c>
      <c r="C45" s="47" t="s">
        <v>204</v>
      </c>
      <c r="D45" s="40"/>
    </row>
    <row r="46" spans="1:4" ht="38.25" hidden="1" x14ac:dyDescent="0.2">
      <c r="A46" s="46">
        <v>99000000000</v>
      </c>
      <c r="B46" s="44" t="s">
        <v>200</v>
      </c>
      <c r="C46" s="43" t="s">
        <v>203</v>
      </c>
      <c r="D46" s="42"/>
    </row>
    <row r="47" spans="1:4" ht="25.5" hidden="1" x14ac:dyDescent="0.2">
      <c r="A47" s="46">
        <v>99000000000</v>
      </c>
      <c r="B47" s="45" t="s">
        <v>200</v>
      </c>
      <c r="C47" s="43" t="s">
        <v>202</v>
      </c>
      <c r="D47" s="42"/>
    </row>
    <row r="48" spans="1:4" ht="29.25" hidden="1" customHeight="1" x14ac:dyDescent="0.2">
      <c r="A48" s="44" t="s">
        <v>201</v>
      </c>
      <c r="B48" s="44" t="s">
        <v>200</v>
      </c>
      <c r="C48" s="43" t="s">
        <v>199</v>
      </c>
      <c r="D48" s="42"/>
    </row>
    <row r="49" spans="1:4" ht="13.5" customHeight="1" x14ac:dyDescent="0.2">
      <c r="A49" s="119" t="s">
        <v>198</v>
      </c>
      <c r="B49" s="119"/>
      <c r="C49" s="119"/>
      <c r="D49" s="120"/>
    </row>
    <row r="50" spans="1:4" ht="76.5" hidden="1" x14ac:dyDescent="0.2">
      <c r="A50" s="41" t="s">
        <v>81</v>
      </c>
      <c r="B50" s="41" t="s">
        <v>80</v>
      </c>
      <c r="C50" s="3" t="s">
        <v>197</v>
      </c>
      <c r="D50" s="40"/>
    </row>
    <row r="51" spans="1:4" hidden="1" x14ac:dyDescent="0.2">
      <c r="A51" s="39" t="s">
        <v>196</v>
      </c>
      <c r="B51" s="39" t="s">
        <v>80</v>
      </c>
      <c r="C51" s="38" t="s">
        <v>195</v>
      </c>
      <c r="D51" s="37"/>
    </row>
    <row r="52" spans="1:4" x14ac:dyDescent="0.2">
      <c r="A52" s="36" t="s">
        <v>61</v>
      </c>
      <c r="B52" s="36" t="s">
        <v>61</v>
      </c>
      <c r="C52" s="35" t="s">
        <v>194</v>
      </c>
      <c r="D52" s="34">
        <f>D53+D54</f>
        <v>2921600</v>
      </c>
    </row>
    <row r="53" spans="1:4" x14ac:dyDescent="0.2">
      <c r="A53" s="36" t="s">
        <v>61</v>
      </c>
      <c r="B53" s="36" t="s">
        <v>61</v>
      </c>
      <c r="C53" s="35" t="s">
        <v>193</v>
      </c>
      <c r="D53" s="34">
        <f>D38+D40</f>
        <v>2921600</v>
      </c>
    </row>
    <row r="54" spans="1:4" x14ac:dyDescent="0.2">
      <c r="A54" s="36" t="s">
        <v>61</v>
      </c>
      <c r="B54" s="36" t="s">
        <v>61</v>
      </c>
      <c r="C54" s="35" t="s">
        <v>192</v>
      </c>
      <c r="D54" s="55">
        <v>0</v>
      </c>
    </row>
    <row r="56" spans="1:4" x14ac:dyDescent="0.2">
      <c r="A56" s="118"/>
      <c r="B56" s="118"/>
      <c r="C56" s="118"/>
      <c r="D56" s="118"/>
    </row>
    <row r="57" spans="1:4" ht="18.75" x14ac:dyDescent="0.3">
      <c r="B57" s="107" t="s">
        <v>62</v>
      </c>
      <c r="C57" s="107" t="s">
        <v>191</v>
      </c>
    </row>
  </sheetData>
  <mergeCells count="23">
    <mergeCell ref="A7:D7"/>
    <mergeCell ref="B17:C17"/>
    <mergeCell ref="B18:C18"/>
    <mergeCell ref="B19:C19"/>
    <mergeCell ref="A8:D8"/>
    <mergeCell ref="A9:D9"/>
    <mergeCell ref="B14:C14"/>
    <mergeCell ref="B11:C11"/>
    <mergeCell ref="B12:C12"/>
    <mergeCell ref="A13:D13"/>
    <mergeCell ref="B16:C16"/>
    <mergeCell ref="B15:C15"/>
    <mergeCell ref="A56:D56"/>
    <mergeCell ref="A35:D35"/>
    <mergeCell ref="A49:D49"/>
    <mergeCell ref="B27:C27"/>
    <mergeCell ref="B20:C20"/>
    <mergeCell ref="B21:C21"/>
    <mergeCell ref="B22:C22"/>
    <mergeCell ref="B23:C23"/>
    <mergeCell ref="B26:C26"/>
    <mergeCell ref="B25:C25"/>
    <mergeCell ref="B24:C24"/>
  </mergeCells>
  <printOptions horizontalCentered="1"/>
  <pageMargins left="0.78740157480314965" right="0.78740157480314965" top="0.59055118110236227" bottom="0.59055118110236227" header="0" footer="0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selection activeCell="E14" sqref="E14"/>
    </sheetView>
  </sheetViews>
  <sheetFormatPr defaultRowHeight="12.75" x14ac:dyDescent="0.2"/>
  <cols>
    <col min="1" max="3" width="12" customWidth="1"/>
    <col min="4" max="4" width="28.140625" customWidth="1"/>
    <col min="5" max="5" width="21.140625" customWidth="1"/>
    <col min="6" max="6" width="12.85546875" customWidth="1"/>
    <col min="7" max="7" width="11.85546875" customWidth="1"/>
    <col min="8" max="8" width="11.42578125" customWidth="1"/>
    <col min="9" max="9" width="13.7109375" customWidth="1"/>
    <col min="10" max="10" width="11.5703125" customWidth="1"/>
  </cols>
  <sheetData>
    <row r="1" spans="1:10" x14ac:dyDescent="0.2">
      <c r="H1" t="s">
        <v>249</v>
      </c>
    </row>
    <row r="2" spans="1:10" x14ac:dyDescent="0.2">
      <c r="F2" s="70"/>
      <c r="H2" t="s">
        <v>309</v>
      </c>
      <c r="I2" s="70"/>
      <c r="J2" s="70"/>
    </row>
    <row r="3" spans="1:10" x14ac:dyDescent="0.2">
      <c r="F3" s="70"/>
      <c r="H3" t="s">
        <v>310</v>
      </c>
      <c r="I3" s="70"/>
      <c r="J3" s="70"/>
    </row>
    <row r="4" spans="1:10" x14ac:dyDescent="0.2">
      <c r="F4" s="70"/>
      <c r="H4" t="s">
        <v>311</v>
      </c>
      <c r="I4" s="70"/>
      <c r="J4" s="70"/>
    </row>
    <row r="5" spans="1:10" x14ac:dyDescent="0.2">
      <c r="F5" s="70"/>
      <c r="H5" t="s">
        <v>312</v>
      </c>
      <c r="I5" s="70"/>
      <c r="J5" s="70"/>
    </row>
    <row r="6" spans="1:10" x14ac:dyDescent="0.2">
      <c r="I6" s="132"/>
      <c r="J6" s="132"/>
    </row>
    <row r="7" spans="1:10" ht="18.75" x14ac:dyDescent="0.3">
      <c r="A7" s="116" t="s">
        <v>302</v>
      </c>
      <c r="B7" s="109"/>
      <c r="C7" s="109"/>
      <c r="D7" s="109"/>
      <c r="E7" s="109"/>
      <c r="F7" s="109"/>
      <c r="G7" s="109"/>
      <c r="H7" s="109"/>
      <c r="I7" s="109"/>
      <c r="J7" s="109"/>
    </row>
    <row r="8" spans="1:10" ht="18.75" x14ac:dyDescent="0.3">
      <c r="A8" s="116" t="s">
        <v>303</v>
      </c>
      <c r="B8" s="109"/>
      <c r="C8" s="109"/>
      <c r="D8" s="109"/>
      <c r="E8" s="109"/>
      <c r="F8" s="109"/>
      <c r="G8" s="109"/>
      <c r="H8" s="109"/>
      <c r="I8" s="109"/>
      <c r="J8" s="109"/>
    </row>
    <row r="9" spans="1:10" x14ac:dyDescent="0.2">
      <c r="A9" s="78" t="s">
        <v>239</v>
      </c>
    </row>
    <row r="10" spans="1:10" x14ac:dyDescent="0.2">
      <c r="A10" t="s">
        <v>65</v>
      </c>
      <c r="J10" s="1" t="s">
        <v>187</v>
      </c>
    </row>
    <row r="11" spans="1:10" ht="114.75" x14ac:dyDescent="0.2">
      <c r="A11" s="33" t="s">
        <v>186</v>
      </c>
      <c r="B11" s="33" t="s">
        <v>185</v>
      </c>
      <c r="C11" s="33" t="s">
        <v>184</v>
      </c>
      <c r="D11" s="17" t="s">
        <v>183</v>
      </c>
      <c r="E11" s="17" t="s">
        <v>248</v>
      </c>
      <c r="F11" s="17" t="s">
        <v>247</v>
      </c>
      <c r="G11" s="17" t="s">
        <v>246</v>
      </c>
      <c r="H11" s="17" t="s">
        <v>244</v>
      </c>
      <c r="I11" s="17" t="s">
        <v>245</v>
      </c>
      <c r="J11" s="17" t="s">
        <v>305</v>
      </c>
    </row>
    <row r="12" spans="1:10" x14ac:dyDescent="0.2">
      <c r="A12" s="53">
        <v>1</v>
      </c>
      <c r="B12" s="53">
        <v>2</v>
      </c>
      <c r="C12" s="53">
        <v>3</v>
      </c>
      <c r="D12" s="53">
        <v>4</v>
      </c>
      <c r="E12" s="53">
        <v>5</v>
      </c>
      <c r="F12" s="53">
        <v>6</v>
      </c>
      <c r="G12" s="53">
        <v>7</v>
      </c>
      <c r="H12" s="53">
        <v>8</v>
      </c>
      <c r="I12" s="53">
        <v>9</v>
      </c>
      <c r="J12" s="53">
        <v>10</v>
      </c>
    </row>
    <row r="13" spans="1:10" x14ac:dyDescent="0.2">
      <c r="A13" s="5" t="s">
        <v>176</v>
      </c>
      <c r="B13" s="6" t="s">
        <v>242</v>
      </c>
      <c r="C13" s="6" t="s">
        <v>242</v>
      </c>
      <c r="D13" s="6" t="s">
        <v>243</v>
      </c>
      <c r="E13" s="6" t="s">
        <v>242</v>
      </c>
      <c r="F13" s="6" t="s">
        <v>242</v>
      </c>
      <c r="G13" s="77">
        <v>1898111</v>
      </c>
      <c r="H13" s="76">
        <v>0</v>
      </c>
      <c r="I13" s="76">
        <v>746642</v>
      </c>
      <c r="J13" s="76">
        <v>0</v>
      </c>
    </row>
    <row r="14" spans="1:10" ht="89.25" x14ac:dyDescent="0.2">
      <c r="A14" s="39" t="s">
        <v>132</v>
      </c>
      <c r="B14" s="17" t="s">
        <v>131</v>
      </c>
      <c r="C14" s="17" t="s">
        <v>124</v>
      </c>
      <c r="D14" s="9" t="s">
        <v>130</v>
      </c>
      <c r="E14" s="9" t="s">
        <v>304</v>
      </c>
      <c r="F14" s="17" t="s">
        <v>306</v>
      </c>
      <c r="G14" s="75">
        <v>1898111</v>
      </c>
      <c r="H14" s="98">
        <v>61</v>
      </c>
      <c r="I14" s="74">
        <v>746642</v>
      </c>
      <c r="J14" s="98">
        <v>100</v>
      </c>
    </row>
    <row r="15" spans="1:10" x14ac:dyDescent="0.2">
      <c r="A15" s="73" t="s">
        <v>61</v>
      </c>
      <c r="B15" s="73" t="s">
        <v>61</v>
      </c>
      <c r="C15" s="73" t="s">
        <v>61</v>
      </c>
      <c r="D15" s="72" t="s">
        <v>77</v>
      </c>
      <c r="E15" s="72" t="s">
        <v>61</v>
      </c>
      <c r="F15" s="72" t="s">
        <v>61</v>
      </c>
      <c r="G15" s="71">
        <v>1898111</v>
      </c>
      <c r="H15" s="71" t="s">
        <v>61</v>
      </c>
      <c r="I15" s="71">
        <v>746642</v>
      </c>
      <c r="J15" s="71" t="s">
        <v>61</v>
      </c>
    </row>
    <row r="18" spans="1:10" x14ac:dyDescent="0.2">
      <c r="A18" s="118"/>
      <c r="B18" s="118"/>
      <c r="C18" s="118"/>
      <c r="D18" s="118"/>
      <c r="E18" s="118"/>
      <c r="F18" s="118"/>
      <c r="G18" s="118"/>
      <c r="H18" s="118"/>
      <c r="I18" s="118"/>
      <c r="J18" s="118"/>
    </row>
    <row r="19" spans="1:10" ht="18.75" x14ac:dyDescent="0.3">
      <c r="D19" s="83" t="s">
        <v>62</v>
      </c>
      <c r="E19" s="83"/>
      <c r="F19" s="83"/>
      <c r="G19" s="83" t="s">
        <v>63</v>
      </c>
    </row>
  </sheetData>
  <mergeCells count="4">
    <mergeCell ref="A7:J7"/>
    <mergeCell ref="A8:J8"/>
    <mergeCell ref="A18:J18"/>
    <mergeCell ref="I6:J6"/>
  </mergeCells>
  <printOptions horizontalCentered="1"/>
  <pageMargins left="0.78740157480314965" right="0.78740157480314965" top="0.78740157480314965" bottom="0.78740157480314965" header="0" footer="0"/>
  <pageSetup paperSize="9" scale="9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workbookViewId="0">
      <selection activeCell="E8" sqref="E8"/>
    </sheetView>
  </sheetViews>
  <sheetFormatPr defaultRowHeight="12.75" x14ac:dyDescent="0.2"/>
  <cols>
    <col min="1" max="3" width="12" style="100" customWidth="1"/>
    <col min="4" max="4" width="37.7109375" style="84" customWidth="1"/>
    <col min="5" max="5" width="27.28515625" style="84" customWidth="1"/>
    <col min="6" max="6" width="13.7109375" style="100" customWidth="1"/>
    <col min="7" max="10" width="12.7109375" style="84" customWidth="1"/>
  </cols>
  <sheetData>
    <row r="1" spans="1:10" x14ac:dyDescent="0.2">
      <c r="A1" s="16"/>
      <c r="B1" s="16"/>
      <c r="C1" s="16"/>
      <c r="D1"/>
      <c r="E1"/>
      <c r="F1" s="16"/>
      <c r="G1"/>
      <c r="H1" t="s">
        <v>301</v>
      </c>
      <c r="I1"/>
      <c r="J1"/>
    </row>
    <row r="2" spans="1:10" x14ac:dyDescent="0.2">
      <c r="A2" s="16"/>
      <c r="B2" s="16"/>
      <c r="C2" s="16"/>
      <c r="D2"/>
      <c r="E2"/>
      <c r="F2" s="16"/>
      <c r="G2"/>
      <c r="H2" t="s">
        <v>309</v>
      </c>
      <c r="I2" s="70"/>
      <c r="J2" s="70"/>
    </row>
    <row r="3" spans="1:10" x14ac:dyDescent="0.2">
      <c r="A3" s="16"/>
      <c r="B3" s="16"/>
      <c r="C3" s="16"/>
      <c r="D3"/>
      <c r="E3"/>
      <c r="F3" s="16"/>
      <c r="G3"/>
      <c r="H3" t="s">
        <v>310</v>
      </c>
      <c r="I3" s="70"/>
      <c r="J3" s="70"/>
    </row>
    <row r="4" spans="1:10" x14ac:dyDescent="0.2">
      <c r="A4" s="16"/>
      <c r="B4" s="16"/>
      <c r="C4" s="16"/>
      <c r="D4"/>
      <c r="E4"/>
      <c r="F4" s="16"/>
      <c r="G4"/>
      <c r="H4" t="s">
        <v>311</v>
      </c>
      <c r="I4" s="70"/>
      <c r="J4" s="70"/>
    </row>
    <row r="5" spans="1:10" x14ac:dyDescent="0.2">
      <c r="A5" s="16"/>
      <c r="B5" s="16"/>
      <c r="C5" s="16"/>
      <c r="D5"/>
      <c r="E5"/>
      <c r="F5" s="16"/>
      <c r="G5"/>
      <c r="H5" t="s">
        <v>312</v>
      </c>
      <c r="I5" s="70"/>
      <c r="J5" s="70"/>
    </row>
    <row r="6" spans="1:10" x14ac:dyDescent="0.2">
      <c r="A6" s="16"/>
      <c r="B6" s="16"/>
      <c r="C6" s="16"/>
      <c r="D6"/>
      <c r="E6"/>
      <c r="F6" s="16"/>
      <c r="G6"/>
      <c r="H6"/>
      <c r="I6" s="70"/>
      <c r="J6" s="70"/>
    </row>
    <row r="7" spans="1:10" ht="18.75" x14ac:dyDescent="0.3">
      <c r="A7" s="116" t="s">
        <v>300</v>
      </c>
      <c r="B7" s="116"/>
      <c r="C7" s="116"/>
      <c r="D7" s="116"/>
      <c r="E7" s="116"/>
      <c r="F7" s="116"/>
      <c r="G7" s="116"/>
      <c r="H7" s="116"/>
      <c r="I7" s="116"/>
      <c r="J7" s="116"/>
    </row>
    <row r="8" spans="1:10" x14ac:dyDescent="0.2">
      <c r="A8" s="16"/>
      <c r="B8" s="16"/>
      <c r="C8" s="16"/>
      <c r="D8"/>
      <c r="E8"/>
      <c r="F8" s="16"/>
      <c r="G8"/>
      <c r="H8"/>
      <c r="I8" s="132"/>
      <c r="J8" s="132"/>
    </row>
    <row r="9" spans="1:10" x14ac:dyDescent="0.2">
      <c r="A9" s="85" t="s">
        <v>239</v>
      </c>
    </row>
    <row r="10" spans="1:10" x14ac:dyDescent="0.2">
      <c r="A10" s="100" t="s">
        <v>65</v>
      </c>
      <c r="J10" s="86" t="s">
        <v>187</v>
      </c>
    </row>
    <row r="11" spans="1:10" x14ac:dyDescent="0.2">
      <c r="A11" s="135" t="s">
        <v>186</v>
      </c>
      <c r="B11" s="135" t="s">
        <v>185</v>
      </c>
      <c r="C11" s="135" t="s">
        <v>184</v>
      </c>
      <c r="D11" s="133" t="s">
        <v>183</v>
      </c>
      <c r="E11" s="133" t="s">
        <v>299</v>
      </c>
      <c r="F11" s="135" t="s">
        <v>298</v>
      </c>
      <c r="G11" s="133" t="s">
        <v>5</v>
      </c>
      <c r="H11" s="133" t="s">
        <v>6</v>
      </c>
      <c r="I11" s="133" t="s">
        <v>7</v>
      </c>
      <c r="J11" s="133"/>
    </row>
    <row r="12" spans="1:10" ht="68.099999999999994" customHeight="1" x14ac:dyDescent="0.2">
      <c r="A12" s="133"/>
      <c r="B12" s="133"/>
      <c r="C12" s="133"/>
      <c r="D12" s="133"/>
      <c r="E12" s="133"/>
      <c r="F12" s="133"/>
      <c r="G12" s="133"/>
      <c r="H12" s="133"/>
      <c r="I12" s="87" t="s">
        <v>8</v>
      </c>
      <c r="J12" s="87" t="s">
        <v>9</v>
      </c>
    </row>
    <row r="13" spans="1:10" x14ac:dyDescent="0.2">
      <c r="A13" s="101">
        <v>1</v>
      </c>
      <c r="B13" s="101">
        <v>2</v>
      </c>
      <c r="C13" s="101">
        <v>3</v>
      </c>
      <c r="D13" s="88">
        <v>4</v>
      </c>
      <c r="E13" s="88">
        <v>5</v>
      </c>
      <c r="F13" s="101">
        <v>6</v>
      </c>
      <c r="G13" s="88">
        <v>7</v>
      </c>
      <c r="H13" s="88">
        <v>8</v>
      </c>
      <c r="I13" s="88">
        <v>9</v>
      </c>
      <c r="J13" s="88">
        <v>10</v>
      </c>
    </row>
    <row r="14" spans="1:10" x14ac:dyDescent="0.2">
      <c r="A14" s="104" t="s">
        <v>176</v>
      </c>
      <c r="B14" s="102" t="s">
        <v>242</v>
      </c>
      <c r="C14" s="102" t="s">
        <v>242</v>
      </c>
      <c r="D14" s="89" t="s">
        <v>243</v>
      </c>
      <c r="E14" s="89" t="s">
        <v>242</v>
      </c>
      <c r="F14" s="102" t="s">
        <v>242</v>
      </c>
      <c r="G14" s="90">
        <f>SUM(G15:G31)</f>
        <v>3527800</v>
      </c>
      <c r="H14" s="90">
        <f>SUM(H15:H31)</f>
        <v>2129200</v>
      </c>
      <c r="I14" s="90">
        <f>SUM(I15:I31)</f>
        <v>1398600</v>
      </c>
      <c r="J14" s="90">
        <f>SUM(J15:J31)</f>
        <v>1117000</v>
      </c>
    </row>
    <row r="15" spans="1:10" ht="63.75" x14ac:dyDescent="0.2">
      <c r="A15" s="105" t="s">
        <v>172</v>
      </c>
      <c r="B15" s="87" t="s">
        <v>171</v>
      </c>
      <c r="C15" s="87" t="s">
        <v>86</v>
      </c>
      <c r="D15" s="91" t="s">
        <v>170</v>
      </c>
      <c r="E15" s="91" t="s">
        <v>297</v>
      </c>
      <c r="F15" s="87" t="s">
        <v>296</v>
      </c>
      <c r="G15" s="92">
        <f>H15+I15</f>
        <v>92100</v>
      </c>
      <c r="H15" s="93">
        <v>20000</v>
      </c>
      <c r="I15" s="93">
        <v>72100</v>
      </c>
      <c r="J15" s="93">
        <v>70000</v>
      </c>
    </row>
    <row r="16" spans="1:10" ht="63.75" x14ac:dyDescent="0.2">
      <c r="A16" s="105" t="s">
        <v>172</v>
      </c>
      <c r="B16" s="87" t="s">
        <v>171</v>
      </c>
      <c r="C16" s="87" t="s">
        <v>86</v>
      </c>
      <c r="D16" s="91" t="s">
        <v>170</v>
      </c>
      <c r="E16" s="91" t="s">
        <v>260</v>
      </c>
      <c r="F16" s="87" t="s">
        <v>259</v>
      </c>
      <c r="G16" s="92">
        <v>55000</v>
      </c>
      <c r="H16" s="93">
        <v>55000</v>
      </c>
      <c r="I16" s="93">
        <v>0</v>
      </c>
      <c r="J16" s="93">
        <v>0</v>
      </c>
    </row>
    <row r="17" spans="1:10" ht="63.75" x14ac:dyDescent="0.2">
      <c r="A17" s="105">
        <v>113104</v>
      </c>
      <c r="B17" s="87">
        <v>3104</v>
      </c>
      <c r="C17" s="87"/>
      <c r="D17" s="91" t="s">
        <v>308</v>
      </c>
      <c r="E17" s="91" t="s">
        <v>295</v>
      </c>
      <c r="F17" s="87" t="s">
        <v>307</v>
      </c>
      <c r="G17" s="92">
        <v>52000</v>
      </c>
      <c r="H17" s="93">
        <v>22000</v>
      </c>
      <c r="I17" s="93">
        <v>30000</v>
      </c>
      <c r="J17" s="93"/>
    </row>
    <row r="18" spans="1:10" ht="38.25" x14ac:dyDescent="0.2">
      <c r="A18" s="105" t="s">
        <v>151</v>
      </c>
      <c r="B18" s="87" t="s">
        <v>150</v>
      </c>
      <c r="C18" s="87" t="s">
        <v>149</v>
      </c>
      <c r="D18" s="91" t="s">
        <v>148</v>
      </c>
      <c r="E18" s="91" t="s">
        <v>294</v>
      </c>
      <c r="F18" s="87" t="s">
        <v>293</v>
      </c>
      <c r="G18" s="92">
        <v>250000</v>
      </c>
      <c r="H18" s="93">
        <v>250000</v>
      </c>
      <c r="I18" s="93">
        <v>0</v>
      </c>
      <c r="J18" s="93">
        <v>0</v>
      </c>
    </row>
    <row r="19" spans="1:10" ht="76.5" x14ac:dyDescent="0.2">
      <c r="A19" s="105">
        <v>113160</v>
      </c>
      <c r="B19" s="87">
        <v>3160</v>
      </c>
      <c r="C19" s="87">
        <v>1010</v>
      </c>
      <c r="D19" s="91" t="s">
        <v>292</v>
      </c>
      <c r="E19" s="91" t="s">
        <v>291</v>
      </c>
      <c r="F19" s="87" t="s">
        <v>290</v>
      </c>
      <c r="G19" s="92">
        <v>190000</v>
      </c>
      <c r="H19" s="93">
        <v>190000</v>
      </c>
      <c r="I19" s="93"/>
      <c r="J19" s="93"/>
    </row>
    <row r="20" spans="1:10" ht="76.5" x14ac:dyDescent="0.2">
      <c r="A20" s="105">
        <v>113033</v>
      </c>
      <c r="B20" s="87">
        <v>3033</v>
      </c>
      <c r="C20" s="87" t="s">
        <v>145</v>
      </c>
      <c r="D20" s="91" t="s">
        <v>163</v>
      </c>
      <c r="E20" s="91" t="s">
        <v>289</v>
      </c>
      <c r="F20" s="87" t="s">
        <v>288</v>
      </c>
      <c r="G20" s="92">
        <v>20000</v>
      </c>
      <c r="H20" s="93">
        <v>20000</v>
      </c>
      <c r="I20" s="93">
        <v>0</v>
      </c>
      <c r="J20" s="93">
        <v>0</v>
      </c>
    </row>
    <row r="21" spans="1:10" ht="89.25" x14ac:dyDescent="0.2">
      <c r="A21" s="105">
        <v>113035</v>
      </c>
      <c r="B21" s="87">
        <v>3035</v>
      </c>
      <c r="C21" s="87" t="s">
        <v>141</v>
      </c>
      <c r="D21" s="91" t="s">
        <v>287</v>
      </c>
      <c r="E21" s="91" t="s">
        <v>286</v>
      </c>
      <c r="F21" s="87" t="s">
        <v>285</v>
      </c>
      <c r="G21" s="92">
        <v>20000</v>
      </c>
      <c r="H21" s="93">
        <v>20000</v>
      </c>
      <c r="I21" s="93"/>
      <c r="J21" s="93">
        <v>0</v>
      </c>
    </row>
    <row r="22" spans="1:10" ht="51" x14ac:dyDescent="0.2">
      <c r="A22" s="105" t="s">
        <v>147</v>
      </c>
      <c r="B22" s="87" t="s">
        <v>146</v>
      </c>
      <c r="C22" s="87" t="s">
        <v>145</v>
      </c>
      <c r="D22" s="91" t="s">
        <v>144</v>
      </c>
      <c r="E22" s="91" t="s">
        <v>284</v>
      </c>
      <c r="F22" s="87" t="s">
        <v>283</v>
      </c>
      <c r="G22" s="92">
        <v>5000</v>
      </c>
      <c r="H22" s="93">
        <v>5000</v>
      </c>
      <c r="I22" s="93">
        <v>0</v>
      </c>
      <c r="J22" s="93">
        <v>0</v>
      </c>
    </row>
    <row r="23" spans="1:10" ht="51" x14ac:dyDescent="0.2">
      <c r="A23" s="105" t="s">
        <v>136</v>
      </c>
      <c r="B23" s="87" t="s">
        <v>135</v>
      </c>
      <c r="C23" s="87" t="s">
        <v>134</v>
      </c>
      <c r="D23" s="91" t="s">
        <v>133</v>
      </c>
      <c r="E23" s="91" t="s">
        <v>282</v>
      </c>
      <c r="F23" s="87" t="s">
        <v>281</v>
      </c>
      <c r="G23" s="92">
        <f>H23+I23</f>
        <v>684200</v>
      </c>
      <c r="H23" s="93">
        <v>484200</v>
      </c>
      <c r="I23" s="93">
        <v>200000</v>
      </c>
      <c r="J23" s="93">
        <v>0</v>
      </c>
    </row>
    <row r="24" spans="1:10" ht="51" x14ac:dyDescent="0.2">
      <c r="A24" s="105" t="s">
        <v>143</v>
      </c>
      <c r="B24" s="87" t="s">
        <v>142</v>
      </c>
      <c r="C24" s="87" t="s">
        <v>141</v>
      </c>
      <c r="D24" s="91" t="s">
        <v>140</v>
      </c>
      <c r="E24" s="91" t="s">
        <v>280</v>
      </c>
      <c r="F24" s="87" t="s">
        <v>279</v>
      </c>
      <c r="G24" s="92">
        <v>55500</v>
      </c>
      <c r="H24" s="93">
        <v>50000</v>
      </c>
      <c r="I24" s="93">
        <v>5500</v>
      </c>
      <c r="J24" s="93">
        <v>0</v>
      </c>
    </row>
    <row r="25" spans="1:10" ht="51" x14ac:dyDescent="0.2">
      <c r="A25" s="105" t="s">
        <v>139</v>
      </c>
      <c r="B25" s="87" t="s">
        <v>138</v>
      </c>
      <c r="C25" s="87" t="s">
        <v>134</v>
      </c>
      <c r="D25" s="91" t="s">
        <v>137</v>
      </c>
      <c r="E25" s="91" t="s">
        <v>278</v>
      </c>
      <c r="F25" s="87" t="s">
        <v>277</v>
      </c>
      <c r="G25" s="92">
        <v>400000</v>
      </c>
      <c r="H25" s="93">
        <v>400000</v>
      </c>
      <c r="I25" s="93">
        <v>0</v>
      </c>
      <c r="J25" s="93">
        <v>0</v>
      </c>
    </row>
    <row r="26" spans="1:10" ht="51" x14ac:dyDescent="0.2">
      <c r="A26" s="105" t="s">
        <v>132</v>
      </c>
      <c r="B26" s="87" t="s">
        <v>131</v>
      </c>
      <c r="C26" s="87" t="s">
        <v>124</v>
      </c>
      <c r="D26" s="91" t="s">
        <v>130</v>
      </c>
      <c r="E26" s="91" t="s">
        <v>276</v>
      </c>
      <c r="F26" s="87" t="s">
        <v>275</v>
      </c>
      <c r="G26" s="92">
        <f>H26+I26</f>
        <v>746642</v>
      </c>
      <c r="H26" s="93">
        <v>0</v>
      </c>
      <c r="I26" s="93">
        <v>746642</v>
      </c>
      <c r="J26" s="93">
        <v>746642</v>
      </c>
    </row>
    <row r="27" spans="1:10" ht="51" x14ac:dyDescent="0.2">
      <c r="A27" s="105" t="s">
        <v>129</v>
      </c>
      <c r="B27" s="87" t="s">
        <v>128</v>
      </c>
      <c r="C27" s="87" t="s">
        <v>124</v>
      </c>
      <c r="D27" s="91" t="s">
        <v>127</v>
      </c>
      <c r="E27" s="91" t="s">
        <v>274</v>
      </c>
      <c r="F27" s="87" t="s">
        <v>273</v>
      </c>
      <c r="G27" s="93">
        <v>10000</v>
      </c>
      <c r="H27" s="93">
        <v>10000</v>
      </c>
      <c r="I27" s="93">
        <v>0</v>
      </c>
      <c r="J27" s="93">
        <v>0</v>
      </c>
    </row>
    <row r="28" spans="1:10" ht="63.75" x14ac:dyDescent="0.2">
      <c r="A28" s="105" t="s">
        <v>126</v>
      </c>
      <c r="B28" s="87" t="s">
        <v>125</v>
      </c>
      <c r="C28" s="87" t="s">
        <v>124</v>
      </c>
      <c r="D28" s="91" t="s">
        <v>123</v>
      </c>
      <c r="E28" s="91" t="s">
        <v>272</v>
      </c>
      <c r="F28" s="87" t="s">
        <v>271</v>
      </c>
      <c r="G28" s="93">
        <v>300358</v>
      </c>
      <c r="H28" s="93">
        <v>0</v>
      </c>
      <c r="I28" s="93">
        <v>300358</v>
      </c>
      <c r="J28" s="93">
        <v>300358</v>
      </c>
    </row>
    <row r="29" spans="1:10" ht="63.75" x14ac:dyDescent="0.2">
      <c r="A29" s="105">
        <v>117650</v>
      </c>
      <c r="B29" s="87">
        <v>7650</v>
      </c>
      <c r="C29" s="87"/>
      <c r="D29" s="91" t="s">
        <v>115</v>
      </c>
      <c r="E29" s="91" t="s">
        <v>270</v>
      </c>
      <c r="F29" s="87" t="s">
        <v>269</v>
      </c>
      <c r="G29" s="93">
        <v>253000</v>
      </c>
      <c r="H29" s="93">
        <v>253000</v>
      </c>
      <c r="I29" s="93"/>
      <c r="J29" s="93"/>
    </row>
    <row r="30" spans="1:10" ht="76.5" x14ac:dyDescent="0.2">
      <c r="A30" s="105" t="s">
        <v>122</v>
      </c>
      <c r="B30" s="87" t="s">
        <v>121</v>
      </c>
      <c r="C30" s="87" t="s">
        <v>120</v>
      </c>
      <c r="D30" s="91" t="s">
        <v>119</v>
      </c>
      <c r="E30" s="91" t="s">
        <v>268</v>
      </c>
      <c r="F30" s="87" t="s">
        <v>267</v>
      </c>
      <c r="G30" s="93">
        <v>350000</v>
      </c>
      <c r="H30" s="93">
        <v>350000</v>
      </c>
      <c r="I30" s="93">
        <v>0</v>
      </c>
      <c r="J30" s="93">
        <v>0</v>
      </c>
    </row>
    <row r="31" spans="1:10" ht="63.75" x14ac:dyDescent="0.2">
      <c r="A31" s="105" t="s">
        <v>114</v>
      </c>
      <c r="B31" s="87" t="s">
        <v>113</v>
      </c>
      <c r="C31" s="87" t="s">
        <v>112</v>
      </c>
      <c r="D31" s="91" t="s">
        <v>111</v>
      </c>
      <c r="E31" s="91" t="s">
        <v>266</v>
      </c>
      <c r="F31" s="87" t="s">
        <v>265</v>
      </c>
      <c r="G31" s="92">
        <v>44000</v>
      </c>
      <c r="H31" s="93">
        <v>0</v>
      </c>
      <c r="I31" s="93">
        <v>44000</v>
      </c>
      <c r="J31" s="93">
        <v>0</v>
      </c>
    </row>
    <row r="32" spans="1:10" ht="38.25" x14ac:dyDescent="0.2">
      <c r="A32" s="104" t="s">
        <v>110</v>
      </c>
      <c r="B32" s="102" t="s">
        <v>242</v>
      </c>
      <c r="C32" s="102" t="s">
        <v>242</v>
      </c>
      <c r="D32" s="89" t="s">
        <v>264</v>
      </c>
      <c r="E32" s="89" t="s">
        <v>242</v>
      </c>
      <c r="F32" s="102" t="s">
        <v>242</v>
      </c>
      <c r="G32" s="90">
        <f>SUM(G33:G36)</f>
        <v>115000</v>
      </c>
      <c r="H32" s="90">
        <f>SUM(H33:H36)</f>
        <v>65000</v>
      </c>
      <c r="I32" s="90">
        <f>SUM(I33:I36)</f>
        <v>50000</v>
      </c>
      <c r="J32" s="90">
        <f>SUM(J33:J36)</f>
        <v>0</v>
      </c>
    </row>
    <row r="33" spans="1:10" ht="51" x14ac:dyDescent="0.2">
      <c r="A33" s="105" t="s">
        <v>107</v>
      </c>
      <c r="B33" s="87" t="s">
        <v>87</v>
      </c>
      <c r="C33" s="87" t="s">
        <v>86</v>
      </c>
      <c r="D33" s="91" t="s">
        <v>85</v>
      </c>
      <c r="E33" s="91" t="s">
        <v>263</v>
      </c>
      <c r="F33" s="87" t="s">
        <v>262</v>
      </c>
      <c r="G33" s="92">
        <v>50000</v>
      </c>
      <c r="H33" s="93"/>
      <c r="I33" s="93">
        <v>50000</v>
      </c>
      <c r="J33" s="93">
        <v>0</v>
      </c>
    </row>
    <row r="34" spans="1:10" ht="51" x14ac:dyDescent="0.2">
      <c r="A34" s="105" t="s">
        <v>107</v>
      </c>
      <c r="B34" s="87" t="s">
        <v>87</v>
      </c>
      <c r="C34" s="87" t="s">
        <v>86</v>
      </c>
      <c r="D34" s="91" t="s">
        <v>85</v>
      </c>
      <c r="E34" s="91" t="s">
        <v>260</v>
      </c>
      <c r="F34" s="87" t="s">
        <v>259</v>
      </c>
      <c r="G34" s="92">
        <v>15000</v>
      </c>
      <c r="H34" s="93">
        <v>15000</v>
      </c>
      <c r="I34" s="93">
        <v>0</v>
      </c>
      <c r="J34" s="93">
        <v>0</v>
      </c>
    </row>
    <row r="35" spans="1:10" ht="51" x14ac:dyDescent="0.2">
      <c r="A35" s="105" t="s">
        <v>106</v>
      </c>
      <c r="B35" s="87" t="s">
        <v>105</v>
      </c>
      <c r="C35" s="87" t="s">
        <v>104</v>
      </c>
      <c r="D35" s="91" t="s">
        <v>103</v>
      </c>
      <c r="E35" s="91" t="s">
        <v>260</v>
      </c>
      <c r="F35" s="87" t="s">
        <v>259</v>
      </c>
      <c r="G35" s="92">
        <v>15000</v>
      </c>
      <c r="H35" s="93">
        <v>15000</v>
      </c>
      <c r="I35" s="93">
        <v>0</v>
      </c>
      <c r="J35" s="93">
        <v>0</v>
      </c>
    </row>
    <row r="36" spans="1:10" ht="51" x14ac:dyDescent="0.2">
      <c r="A36" s="105" t="s">
        <v>102</v>
      </c>
      <c r="B36" s="87" t="s">
        <v>101</v>
      </c>
      <c r="C36" s="87" t="s">
        <v>98</v>
      </c>
      <c r="D36" s="91" t="s">
        <v>97</v>
      </c>
      <c r="E36" s="91" t="s">
        <v>260</v>
      </c>
      <c r="F36" s="87" t="s">
        <v>259</v>
      </c>
      <c r="G36" s="92">
        <v>35000</v>
      </c>
      <c r="H36" s="93">
        <v>35000</v>
      </c>
      <c r="I36" s="93">
        <v>0</v>
      </c>
      <c r="J36" s="93">
        <v>0</v>
      </c>
    </row>
    <row r="37" spans="1:10" ht="38.25" x14ac:dyDescent="0.2">
      <c r="A37" s="104" t="s">
        <v>92</v>
      </c>
      <c r="B37" s="102" t="s">
        <v>242</v>
      </c>
      <c r="C37" s="102" t="s">
        <v>242</v>
      </c>
      <c r="D37" s="89" t="s">
        <v>261</v>
      </c>
      <c r="E37" s="89" t="s">
        <v>242</v>
      </c>
      <c r="F37" s="102" t="s">
        <v>242</v>
      </c>
      <c r="G37" s="90">
        <f>SUM(G38:G45)</f>
        <v>196665</v>
      </c>
      <c r="H37" s="90">
        <f>SUM(H38:H45)</f>
        <v>196665</v>
      </c>
      <c r="I37" s="90">
        <f>SUM(I38:I45)</f>
        <v>0</v>
      </c>
      <c r="J37" s="90">
        <f>SUM(J38:J45)</f>
        <v>0</v>
      </c>
    </row>
    <row r="38" spans="1:10" ht="51" hidden="1" x14ac:dyDescent="0.2">
      <c r="A38" s="105" t="s">
        <v>88</v>
      </c>
      <c r="B38" s="87" t="s">
        <v>87</v>
      </c>
      <c r="C38" s="87" t="s">
        <v>86</v>
      </c>
      <c r="D38" s="91" t="s">
        <v>85</v>
      </c>
      <c r="E38" s="91" t="s">
        <v>260</v>
      </c>
      <c r="F38" s="87" t="s">
        <v>259</v>
      </c>
      <c r="G38" s="92"/>
      <c r="H38" s="93"/>
      <c r="I38" s="93">
        <v>0</v>
      </c>
      <c r="J38" s="93">
        <v>0</v>
      </c>
    </row>
    <row r="39" spans="1:10" ht="51" x14ac:dyDescent="0.2">
      <c r="A39" s="105" t="s">
        <v>81</v>
      </c>
      <c r="B39" s="87" t="s">
        <v>80</v>
      </c>
      <c r="C39" s="87" t="s">
        <v>79</v>
      </c>
      <c r="D39" s="91" t="s">
        <v>78</v>
      </c>
      <c r="E39" s="91" t="s">
        <v>258</v>
      </c>
      <c r="F39" s="87" t="s">
        <v>257</v>
      </c>
      <c r="G39" s="92">
        <v>107965</v>
      </c>
      <c r="H39" s="93">
        <v>107965</v>
      </c>
      <c r="I39" s="93">
        <v>0</v>
      </c>
      <c r="J39" s="93">
        <v>0</v>
      </c>
    </row>
    <row r="40" spans="1:10" ht="102" hidden="1" x14ac:dyDescent="0.2">
      <c r="A40" s="105">
        <v>3719770</v>
      </c>
      <c r="B40" s="87">
        <v>9770</v>
      </c>
      <c r="C40" s="87">
        <v>180</v>
      </c>
      <c r="D40" s="91" t="s">
        <v>78</v>
      </c>
      <c r="E40" s="91" t="s">
        <v>256</v>
      </c>
      <c r="F40" s="87" t="s">
        <v>255</v>
      </c>
      <c r="G40" s="92"/>
      <c r="H40" s="93"/>
      <c r="I40" s="93"/>
      <c r="J40" s="93"/>
    </row>
    <row r="41" spans="1:10" hidden="1" x14ac:dyDescent="0.2">
      <c r="A41" s="105"/>
      <c r="B41" s="87"/>
      <c r="C41" s="87"/>
      <c r="D41" s="91"/>
      <c r="E41" s="91"/>
      <c r="F41" s="87"/>
      <c r="G41" s="92"/>
      <c r="H41" s="93"/>
      <c r="I41" s="93"/>
      <c r="J41" s="93"/>
    </row>
    <row r="42" spans="1:10" hidden="1" x14ac:dyDescent="0.2">
      <c r="A42" s="105" t="s">
        <v>205</v>
      </c>
      <c r="B42" s="87" t="s">
        <v>200</v>
      </c>
      <c r="C42" s="87" t="s">
        <v>79</v>
      </c>
      <c r="D42" s="91"/>
      <c r="E42" s="91"/>
      <c r="F42" s="87"/>
      <c r="G42" s="92"/>
      <c r="H42" s="93"/>
      <c r="I42" s="93"/>
      <c r="J42" s="93"/>
    </row>
    <row r="43" spans="1:10" ht="63.75" x14ac:dyDescent="0.2">
      <c r="A43" s="105" t="s">
        <v>205</v>
      </c>
      <c r="B43" s="87" t="s">
        <v>200</v>
      </c>
      <c r="C43" s="87" t="s">
        <v>79</v>
      </c>
      <c r="D43" s="91" t="s">
        <v>78</v>
      </c>
      <c r="E43" s="91" t="s">
        <v>254</v>
      </c>
      <c r="F43" s="87" t="s">
        <v>253</v>
      </c>
      <c r="G43" s="92">
        <v>88700</v>
      </c>
      <c r="H43" s="93">
        <v>88700</v>
      </c>
      <c r="I43" s="93"/>
      <c r="J43" s="93"/>
    </row>
    <row r="44" spans="1:10" ht="89.25" hidden="1" x14ac:dyDescent="0.2">
      <c r="A44" s="105" t="s">
        <v>205</v>
      </c>
      <c r="B44" s="87" t="s">
        <v>200</v>
      </c>
      <c r="C44" s="87" t="s">
        <v>79</v>
      </c>
      <c r="D44" s="91" t="s">
        <v>204</v>
      </c>
      <c r="E44" s="94" t="s">
        <v>202</v>
      </c>
      <c r="F44" s="87" t="s">
        <v>252</v>
      </c>
      <c r="G44" s="92"/>
      <c r="H44" s="93"/>
      <c r="I44" s="93"/>
      <c r="J44" s="93"/>
    </row>
    <row r="45" spans="1:10" ht="63.75" hidden="1" x14ac:dyDescent="0.2">
      <c r="A45" s="105" t="s">
        <v>205</v>
      </c>
      <c r="B45" s="87" t="s">
        <v>200</v>
      </c>
      <c r="C45" s="87" t="s">
        <v>79</v>
      </c>
      <c r="D45" s="91" t="s">
        <v>204</v>
      </c>
      <c r="E45" s="91" t="s">
        <v>251</v>
      </c>
      <c r="F45" s="87" t="s">
        <v>250</v>
      </c>
      <c r="G45" s="92"/>
      <c r="H45" s="93"/>
      <c r="I45" s="93">
        <v>0</v>
      </c>
      <c r="J45" s="93">
        <v>0</v>
      </c>
    </row>
    <row r="46" spans="1:10" x14ac:dyDescent="0.2">
      <c r="A46" s="95" t="s">
        <v>61</v>
      </c>
      <c r="B46" s="95" t="s">
        <v>61</v>
      </c>
      <c r="C46" s="95" t="s">
        <v>61</v>
      </c>
      <c r="D46" s="96" t="s">
        <v>77</v>
      </c>
      <c r="E46" s="96" t="s">
        <v>61</v>
      </c>
      <c r="F46" s="95" t="s">
        <v>61</v>
      </c>
      <c r="G46" s="97">
        <f>G37+G32+G14</f>
        <v>3839465</v>
      </c>
      <c r="H46" s="97">
        <f>H37+H32+H14</f>
        <v>2390865</v>
      </c>
      <c r="I46" s="97">
        <f>I37+I32+I14</f>
        <v>1448600</v>
      </c>
      <c r="J46" s="97">
        <f>J37+J32+J14</f>
        <v>1117000</v>
      </c>
    </row>
    <row r="49" spans="1:10" x14ac:dyDescent="0.2">
      <c r="A49" s="134"/>
      <c r="B49" s="134"/>
      <c r="C49" s="134"/>
      <c r="D49" s="134"/>
      <c r="E49" s="134"/>
      <c r="F49" s="134"/>
      <c r="G49" s="134"/>
      <c r="H49" s="134"/>
      <c r="I49" s="134"/>
      <c r="J49" s="134"/>
    </row>
    <row r="50" spans="1:10" ht="18.75" x14ac:dyDescent="0.3">
      <c r="D50" s="103" t="s">
        <v>62</v>
      </c>
      <c r="E50" s="103"/>
      <c r="F50" s="99"/>
      <c r="G50" s="103" t="s">
        <v>63</v>
      </c>
    </row>
  </sheetData>
  <mergeCells count="12">
    <mergeCell ref="I8:J8"/>
    <mergeCell ref="A7:J7"/>
    <mergeCell ref="H11:H12"/>
    <mergeCell ref="I11:J11"/>
    <mergeCell ref="A49:J49"/>
    <mergeCell ref="A11:A12"/>
    <mergeCell ref="B11:B12"/>
    <mergeCell ref="C11:C12"/>
    <mergeCell ref="D11:D12"/>
    <mergeCell ref="E11:E12"/>
    <mergeCell ref="F11:F12"/>
    <mergeCell ref="G11:G12"/>
  </mergeCells>
  <printOptions horizontalCentered="1"/>
  <pageMargins left="0.78740157480314965" right="0.78740157480314965" top="0.78740157480314965" bottom="0.78740157480314965" header="0" footer="0"/>
  <pageSetup paperSize="9" scale="87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5</vt:lpstr>
      <vt:lpstr>6</vt:lpstr>
      <vt:lpstr>7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otg43</dc:creator>
  <cp:lastModifiedBy>Comp</cp:lastModifiedBy>
  <cp:lastPrinted>2021-12-29T07:11:08Z</cp:lastPrinted>
  <dcterms:created xsi:type="dcterms:W3CDTF">2021-12-13T11:15:53Z</dcterms:created>
  <dcterms:modified xsi:type="dcterms:W3CDTF">2021-12-29T07:11:18Z</dcterms:modified>
</cp:coreProperties>
</file>