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-75" windowWidth="2100" windowHeight="1170" activeTab="3"/>
  </bookViews>
  <sheets>
    <sheet name="2" sheetId="1" r:id="rId1"/>
    <sheet name="3" sheetId="2" r:id="rId2"/>
    <sheet name="5" sheetId="3" r:id="rId3"/>
    <sheet name="7" sheetId="4" r:id="rId4"/>
  </sheets>
  <calcPr calcId="145621"/>
</workbook>
</file>

<file path=xl/calcChain.xml><?xml version="1.0" encoding="utf-8"?>
<calcChain xmlns="http://schemas.openxmlformats.org/spreadsheetml/2006/main">
  <c r="G14" i="4" l="1"/>
  <c r="H14" i="4"/>
  <c r="I14" i="4"/>
  <c r="J14" i="4"/>
  <c r="G34" i="4"/>
  <c r="H34" i="4"/>
  <c r="G41" i="4"/>
  <c r="H41" i="4"/>
  <c r="I41" i="4"/>
  <c r="J41" i="4"/>
  <c r="D32" i="3" l="1"/>
  <c r="D33" i="3" s="1"/>
  <c r="P14" i="2" l="1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<sst xmlns="http://schemas.openxmlformats.org/spreadsheetml/2006/main" count="440" uniqueCount="234">
  <si>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</si>
  <si>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</si>
  <si>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</si>
  <si>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</si>
  <si>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</si>
  <si>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</si>
  <si>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</si>
  <si>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</si>
  <si>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</si>
  <si>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</si>
  <si>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</si>
  <si>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</si>
  <si>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</si>
  <si>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</si>
  <si>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</si>
  <si>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</si>
  <si>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</si>
  <si>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</si>
  <si>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</si>
  <si>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</si>
  <si>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</si>
  <si>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Оксана ЯКОВЛЄВА</t>
  </si>
  <si>
    <t>1151800000</t>
  </si>
  <si>
    <t>(код бюджету)</t>
  </si>
  <si>
    <t xml:space="preserve">до рішення від 22.12.2020 року №75 </t>
  </si>
  <si>
    <t>УСЬОГО</t>
  </si>
  <si>
    <t>Інші субвенції з місцевого бюджету</t>
  </si>
  <si>
    <t>0180</t>
  </si>
  <si>
    <t>9770</t>
  </si>
  <si>
    <t>3719770</t>
  </si>
  <si>
    <t>Орган з питань фінансів</t>
  </si>
  <si>
    <t>3710000</t>
  </si>
  <si>
    <t>ФВ Мар'янівської сілської ради</t>
  </si>
  <si>
    <t>3700000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</si>
  <si>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</si>
  <si>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0990</t>
  </si>
  <si>
    <t>1210</t>
  </si>
  <si>
    <t>0611210</t>
  </si>
  <si>
    <t>Надання загальної середньої освіти закладами загальної середньої освіти</t>
  </si>
  <si>
    <t>0921</t>
  </si>
  <si>
    <t>1061</t>
  </si>
  <si>
    <t>0611061</t>
  </si>
  <si>
    <t>1051</t>
  </si>
  <si>
    <t>0611051</t>
  </si>
  <si>
    <t>Надання дошкільної освіти</t>
  </si>
  <si>
    <t>0910</t>
  </si>
  <si>
    <t>1010</t>
  </si>
  <si>
    <t>0611010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</si>
  <si>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</si>
  <si>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</si>
  <si>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0160</t>
  </si>
  <si>
    <t>0610160</t>
  </si>
  <si>
    <t>ВО Мар'янівської сілської ради</t>
  </si>
  <si>
    <t>0610000</t>
  </si>
  <si>
    <t>0600000</t>
  </si>
  <si>
    <t>Природоохоронні заходи за рахунок цільових фондів</t>
  </si>
  <si>
    <t>0540</t>
  </si>
  <si>
    <t>8340</t>
  </si>
  <si>
    <t>0118340</t>
  </si>
  <si>
    <t>Організація благоустрою населених пунктів</t>
  </si>
  <si>
    <t>0620</t>
  </si>
  <si>
    <t>6030</t>
  </si>
  <si>
    <t>0116030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</si>
  <si>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</si>
  <si>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</si>
  <si>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</si>
  <si>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</si>
  <si>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Надання спеціальної освіти мистецькими школами</t>
  </si>
  <si>
    <t>0960</t>
  </si>
  <si>
    <t>1080</t>
  </si>
  <si>
    <t>0111080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</si>
  <si>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</si>
  <si>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</si>
  <si>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0110150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</si>
  <si>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</si>
  <si>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</si>
  <si>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Мар'янівська сільська рада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</si>
  <si>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</si>
  <si>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</si>
  <si>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</si>
  <si>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</si>
  <si>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</si>
  <si>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</si>
  <si>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</si>
  <si>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</si>
  <si>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</si>
  <si>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</si>
  <si>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</si>
  <si>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</si>
  <si>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2021 рік</t>
  </si>
  <si>
    <t>РОЗПОДІЛ</t>
  </si>
  <si>
    <t>Додаток 3</t>
  </si>
  <si>
    <t>Оксна ЯКОВЛЄВА</t>
  </si>
  <si>
    <t>спеціальний фонд</t>
  </si>
  <si>
    <t>загальний фонд</t>
  </si>
  <si>
    <t xml:space="preserve">УСЬОГО за розділом І та ІІ, у тому числі: </t>
  </si>
  <si>
    <t>Державний бюджет</t>
  </si>
  <si>
    <t>9800</t>
  </si>
  <si>
    <t>99000000000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</si>
  <si>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</si>
  <si>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</si>
  <si>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Бюджет Маловисківської міської територіальної громади</t>
  </si>
  <si>
    <t>11502000000</t>
  </si>
  <si>
    <t>Районний бюджет Новоукраїнського району</t>
  </si>
  <si>
    <t>11314200000</t>
  </si>
  <si>
    <t>Обласний бюджет Кіровоградської області</t>
  </si>
  <si>
    <t>11100000000</t>
  </si>
  <si>
    <t>9110</t>
  </si>
  <si>
    <t>Реверсна дотація</t>
  </si>
  <si>
    <t>3719110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</si>
  <si>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</si>
  <si>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</si>
  <si>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0119430</t>
  </si>
  <si>
    <t>ІІ. Трансферти із спеціального фонду бюджету</t>
  </si>
  <si>
    <t>Державному бюджету(для Новоукраїнського РВП ГУНП в Кіровоградській області для виконання програми "Напрями реалізації та заходи комплексної прграми профілактики злочинності і правопорушень"</t>
  </si>
  <si>
    <t>Державному бюджету(для Маловисківського  РВ Управління ДСНС України в Кіровоградській області для захисту населення і територій громади від надзвичайних ситуацій)</t>
  </si>
  <si>
    <t>Державному бюджету(для Маловисківського районного територіального центру комплектування та соціальної підтримки Кіровоградської області, згідно комплексної програми цільового забезпечення призову громадянУкраїни на строкову військову службу )</t>
  </si>
  <si>
    <t>Бюджету Маловисківської міської ради (для КНП "Маловисківський центр первинної медико-санітарної допомоги)</t>
  </si>
  <si>
    <t>Бюджету Маловисківської міськой раді (для  утримання трудового архіву)</t>
  </si>
  <si>
    <t xml:space="preserve">Обласному бюджету Кіровоградської області (на придбання лікарських засобів, виробів медичного призначення, засобів індивідуального захисту, придбання медичного обладнання для КНП "Центр екстренної медичної допомоги та медецини катастроф у Кіровоградській області Кіровоградської обласної ради", яке обслуговує населення Мар'янівської територіальної громади)  </t>
  </si>
  <si>
    <t>Бюджету Маловисківської міськой раді (для КНП Маловисківська ЦРЛ (для проходження медичного огляду призовників)</t>
  </si>
  <si>
    <t>Державному бюджету (для горизонтального вирівнювання податкоспроможності територій)</t>
  </si>
  <si>
    <t xml:space="preserve">Реверсна дотація </t>
  </si>
  <si>
    <t>Бюджету Маловисківської міськой раді (для КНП Маловисківська ЦРЛ (для лікування хворих на цукровий та нецукровий діабет)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</si>
  <si>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</si>
  <si>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</si>
  <si>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</si>
  <si>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</si>
  <si>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</si>
  <si>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Місцевий бюджет</t>
  </si>
  <si>
    <t>41055000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</si>
  <si>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</si>
  <si>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</si>
  <si>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</si>
  <si>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41040200</t>
  </si>
  <si>
    <t xml:space="preserve">Субвенції з бюджету Рівнянської сільської територіальної громади Новоукраїнського району Кіровоградської області для забезпечення навчання учнів с. Вишневе в закладі загальної середньої освіти с. Оникієве </t>
  </si>
  <si>
    <t>ІІ. Трансферти до спеціального фонду бюджету</t>
  </si>
  <si>
    <t>Освітня субвенція з державного бюджету місцевим бюджетам </t>
  </si>
  <si>
    <t>41033900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</si>
  <si>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</si>
  <si>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</si>
  <si>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</si>
  <si>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</si>
  <si>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</si>
  <si>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2021 рік</t>
  </si>
  <si>
    <t xml:space="preserve"> до  рішення Мар'янівської сільської ради від 22.12.2020 року №75</t>
  </si>
  <si>
    <t>Додаток 5</t>
  </si>
  <si>
    <t>Рішення ради від 22.12.2020 року №73</t>
  </si>
  <si>
    <t>Комплексна програма профілактики злочинності і правопорушень на території Мар'янівської сільсько ради на 2021-2023 роки</t>
  </si>
  <si>
    <t>Рішення ради від 18.02.2021 року №137</t>
  </si>
  <si>
    <t>Комплексна програма цільового забезпечення призову громадян України на строкову військову службу, військову службу за контрактом, проходження служби у резерві, з питань мобілізації, територіальної оборони та приписки юнаків до призовної дільниці на території Мар’янівської сільської ради на 2021-2023 роки</t>
  </si>
  <si>
    <t>Рішення ради від 18.02.2021 року №140</t>
  </si>
  <si>
    <t>Програма підтримки розвитку КНП "Центр екстренної медичної допомоги та медицини катастроф у Кіровоградській області кіровоградської обласної ради на 2021 рік</t>
  </si>
  <si>
    <t>Рішення ради від 18.02.2021 року №138</t>
  </si>
  <si>
    <t>Програма розвитку первинної медикосанітарної допомоги Мап'янівськоїгромади та підтримки НКП "Маловисківський центр первинно медико-санітарної допомоги на 2021 рік"</t>
  </si>
  <si>
    <t>Рішення ради від 10.12.2020 року №15</t>
  </si>
  <si>
    <t>Програма розвитку медичної галузі на території Марянівської сільської ради на 2021-2023 роки</t>
  </si>
  <si>
    <t>Рішення ради від 10.12.2020 року №29</t>
  </si>
  <si>
    <t>Програма інформатизації на території Марянівської сільської ради на 2021-2023 роки</t>
  </si>
  <si>
    <t>3710160</t>
  </si>
  <si>
    <t/>
  </si>
  <si>
    <t>Фінансовий відділ Мар`янівської сільської ради Новоукраїнського району Кіровоградської області</t>
  </si>
  <si>
    <t>1021</t>
  </si>
  <si>
    <t>0611021</t>
  </si>
  <si>
    <t>Рішення ради від 22.12.2020 року №72</t>
  </si>
  <si>
    <t>Програма розвитку освіти на території Марянівської сільської ради  на 2021-2023 роки</t>
  </si>
  <si>
    <t>Відділ освіти Мар'янівської сільської ради Новоукраїнського району Кіровоградської області</t>
  </si>
  <si>
    <t>Рішення ради від 10.12.2020 року №23</t>
  </si>
  <si>
    <t>Програма охорони навколишнього природного середовища на території Мар'янівської сільської ради на 2021-2023 роки</t>
  </si>
  <si>
    <t>Рішення ради від 10.12.2020 року №31</t>
  </si>
  <si>
    <t>Програма будівництва, реконструкції, ремонту та утримання автомобільних доріг загального користування місцевого значення на 2021-2023 роки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</si>
  <si>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</si>
  <si>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</si>
  <si>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</si>
  <si>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</si>
  <si>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Рішення ради від 22.12.2020 року №22</t>
  </si>
  <si>
    <t>Програма забезпечення містобудівною документацією населених пунктів Мар'янівської сільської ради на 221-2023 роки</t>
  </si>
  <si>
    <t>Розроблення схем планування та забудови територій (містобудівної документації)</t>
  </si>
  <si>
    <t>0443</t>
  </si>
  <si>
    <t>7350</t>
  </si>
  <si>
    <t>0117350</t>
  </si>
  <si>
    <t>Рішення ради від 10.12.2020 року №27</t>
  </si>
  <si>
    <t>Програма збереження об'єктів культурної спадщини на території Мар'янівської сілької ради на 2021-2023 роки</t>
  </si>
  <si>
    <t>Проектування, реставрація та охорона пам`яток архітектури</t>
  </si>
  <si>
    <t>7340</t>
  </si>
  <si>
    <t>0117340</t>
  </si>
  <si>
    <t>Рішення ради від 10.12.2020 року №30</t>
  </si>
  <si>
    <t>Програма утримання майна та об'єктів комунальної власності Мар'янівської сільської ради на 2021-2023 роки</t>
  </si>
  <si>
    <t>Будівництво-1 установ та закладів культури</t>
  </si>
  <si>
    <t>7324</t>
  </si>
  <si>
    <t>0117324</t>
  </si>
  <si>
    <t>Рішення ради від 10.12.2020 року №28</t>
  </si>
  <si>
    <t>Програма охорони земель та розвитку земельних відносин на території Мар'янівської сільської ради на 2021-2023 роки</t>
  </si>
  <si>
    <t>Здійснення заходів із землеустрою</t>
  </si>
  <si>
    <t>0421</t>
  </si>
  <si>
    <t>7130</t>
  </si>
  <si>
    <t>0117130</t>
  </si>
  <si>
    <t>Рішення ради від 10.12.2020 року №20</t>
  </si>
  <si>
    <t>Програма забезпечення питною водою суб'єктів господарювання та населення мар'янівської сільської ради</t>
  </si>
  <si>
    <t>Заходи, пов`язані з поліпшенням питної води</t>
  </si>
  <si>
    <t>6040</t>
  </si>
  <si>
    <t>0116040</t>
  </si>
  <si>
    <t>Рішення ради від 10.12.2020 року №24</t>
  </si>
  <si>
    <t>Програма благоустрою території Мар'янівської сільської ради на 2021-2023 роки</t>
  </si>
  <si>
    <t>Рішення ради від 10.12.2020 року №26</t>
  </si>
  <si>
    <t>Програма розвитку культури на території Мар'янівської сільської ради на 221-2023 роки</t>
  </si>
  <si>
    <t>Рішення ради від 10.12.2020 року №25</t>
  </si>
  <si>
    <t>Програма утримання та розвитку бібліотечної мережі на території Мар'янівської сільської ради 2021-2023 роки</t>
  </si>
  <si>
    <t>Забезпечення діяльності бібліотек</t>
  </si>
  <si>
    <t>0824</t>
  </si>
  <si>
    <t>4030</t>
  </si>
  <si>
    <t>0114030</t>
  </si>
  <si>
    <t>Рішення ради від 10.12.2020 року №21</t>
  </si>
  <si>
    <t>Програма соціального захисту населення Мар'янівської сільської ради</t>
  </si>
  <si>
    <t>Інші заходи у сфері соціального захисту і соціального забезпечення</t>
  </si>
  <si>
    <t>1090</t>
  </si>
  <si>
    <t>3242</t>
  </si>
  <si>
    <t>0113242</t>
  </si>
  <si>
    <t>Рішення ради від 10.12.2020 року №32</t>
  </si>
  <si>
    <t>Програма "Безпечне село" Мар'янівської сільської ради на 2021-2023 роки</t>
  </si>
  <si>
    <t>Мар'янiвська сiльська рада</t>
  </si>
  <si>
    <t>Дата та номер документа, яким затверджено місцеву регіональну програму</t>
  </si>
  <si>
    <t>Найменування місцевої/ регіональної програми</t>
  </si>
  <si>
    <t xml:space="preserve">                                                                                                                    </t>
  </si>
  <si>
    <t>Розподіл витрат місцевого бюджету на реалізацію місцевих/регіональних програм у 2021 році</t>
  </si>
  <si>
    <t>(в редакції рішення від 13.05.2021 р. №165)</t>
  </si>
  <si>
    <t>Додаток 7</t>
  </si>
  <si>
    <t>(в редакції згідно рішення від 13.05.2021 року № 165)</t>
  </si>
  <si>
    <t>"Про бюджет Мар'янівської  сільської територіальної громади на 2021 рік (11518000000)"</t>
  </si>
  <si>
    <t>до рішення ради від 22.12.2020 року № 75</t>
  </si>
  <si>
    <t>(в редакції згідно рішення від 13.05.2021 року №165)</t>
  </si>
  <si>
    <t>"Про бюджет Мар'янівської  сільської територіальної</t>
  </si>
  <si>
    <t>громади на 2021 рік (11518000000)"</t>
  </si>
  <si>
    <t>( в редакції згідно рішення від 13.05.2021 року № 165)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</si>
</sst>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#,&quot;-&quot;"/>
    <numFmt numFmtId="165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4" borderId="6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/>
    </xf>
    <xf numFmtId="164" fontId="0" fillId="4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64" fontId="2" fillId="3" borderId="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 wrapText="1"/>
    </xf>
    <xf numFmtId="0" fontId="0" fillId="0" borderId="4" xfId="0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164" fontId="2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0" xfId="0" applyAlignment="1"/>
    <xf numFmtId="165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164" fontId="0" fillId="0" borderId="3" xfId="0" applyNumberFormat="1" applyBorder="1" applyAlignment="1">
      <alignment horizontal="right" vertical="center"/>
    </xf>
    <xf numFmtId="164" fontId="0" fillId="4" borderId="3" xfId="0" applyNumberFormat="1" applyFill="1" applyBorder="1" applyAlignment="1">
      <alignment horizontal="right" vertical="center"/>
    </xf>
    <xf numFmtId="164" fontId="0" fillId="2" borderId="3" xfId="0" applyNumberFormat="1" applyFill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 wrapText="1"/>
    </xf>
    <xf numFmtId="165" fontId="0" fillId="2" borderId="3" xfId="0" applyNumberFormat="1" applyFill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right" vertical="center"/>
    </xf>
    <xf numFmtId="0" fontId="6" fillId="0" borderId="0" xfId="0" quotePrefix="1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0" xfId="0" applyFont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4" fontId="8" fillId="2" borderId="3" xfId="0" applyNumberFormat="1" applyFont="1" applyFill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7" fillId="0" borderId="3" xfId="0" quotePrefix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3" xfId="0" quotePrefix="1" applyNumberFormat="1" applyFont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0" fontId="8" fillId="0" borderId="3" xfId="0" quotePrefix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vertical="center" wrapText="1"/>
    </xf>
    <xf numFmtId="4" fontId="8" fillId="2" borderId="3" xfId="0" applyNumberFormat="1" applyFont="1" applyFill="1" applyBorder="1" applyAlignment="1">
      <alignment vertical="center" wrapText="1"/>
    </xf>
    <xf numFmtId="4" fontId="8" fillId="0" borderId="3" xfId="0" applyNumberFormat="1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quotePrefix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3" xfId="0" quotePrefix="1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/>
    </xf>
    <xf numFmtId="0" fontId="11" fillId="0" borderId="0" xfId="0" quotePrefix="1" applyFont="1" applyAlignment="1">
      <alignment horizontal="center"/>
    </xf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3" sqref="D3:F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4" width="15.42578125" customWidth="1"/>
    <col min="5" max="5" width="15" customWidth="1"/>
    <col min="6" max="6" width="15.42578125" customWidth="1"/>
  </cols>
  <sheetData>
    <row r="1" spans="1:6" x14ac:dyDescent="0.2">
      <c r="D1" s="11" t="s">
        <v>0</v>
      </c>
      <c r="E1" s="11"/>
      <c r="F1" s="11"/>
    </row>
    <row r="2" spans="1:6" x14ac:dyDescent="0.2">
      <c r="D2" s="11" t="s">
        <v>24</v>
      </c>
      <c r="E2" s="11"/>
      <c r="F2" s="11"/>
    </row>
    <row r="3" spans="1:6" ht="26.25" customHeight="1" x14ac:dyDescent="0.2">
      <c r="D3" s="12" t="s">
        <v>228</v>
      </c>
      <c r="E3" s="12"/>
      <c r="F3" s="12"/>
    </row>
    <row r="4" spans="1:6" x14ac:dyDescent="0.2">
      <c r="D4" s="83" t="s">
        <v>227</v>
      </c>
      <c r="E4" s="83"/>
      <c r="F4" s="83"/>
    </row>
    <row r="5" spans="1:6" ht="41.25" customHeight="1" x14ac:dyDescent="0.3">
      <c r="A5" s="84" t="s">
        <v>1</v>
      </c>
      <c r="B5" s="85"/>
      <c r="C5" s="85"/>
      <c r="D5" s="85"/>
      <c r="E5" s="85"/>
      <c r="F5" s="85"/>
    </row>
    <row r="6" spans="1:6" ht="25.5" customHeight="1" x14ac:dyDescent="0.2">
      <c r="A6" s="9" t="s">
        <v>22</v>
      </c>
      <c r="B6" s="2"/>
      <c r="C6" s="2"/>
      <c r="D6" s="2"/>
      <c r="E6" s="2"/>
      <c r="F6" s="2"/>
    </row>
    <row r="7" spans="1:6" x14ac:dyDescent="0.2">
      <c r="A7" s="8" t="s">
        <v>23</v>
      </c>
      <c r="F7" s="1" t="s">
        <v>2</v>
      </c>
    </row>
    <row r="8" spans="1:6" x14ac:dyDescent="0.2">
      <c r="A8" s="14" t="s">
        <v>3</v>
      </c>
      <c r="B8" s="14" t="s">
        <v>4</v>
      </c>
      <c r="C8" s="15" t="s">
        <v>5</v>
      </c>
      <c r="D8" s="14" t="s">
        <v>6</v>
      </c>
      <c r="E8" s="14" t="s">
        <v>7</v>
      </c>
      <c r="F8" s="14"/>
    </row>
    <row r="9" spans="1:6" x14ac:dyDescent="0.2">
      <c r="A9" s="14"/>
      <c r="B9" s="14"/>
      <c r="C9" s="14"/>
      <c r="D9" s="14"/>
      <c r="E9" s="14" t="s">
        <v>8</v>
      </c>
      <c r="F9" s="14" t="s">
        <v>9</v>
      </c>
    </row>
    <row r="10" spans="1:6" x14ac:dyDescent="0.2">
      <c r="A10" s="14"/>
      <c r="B10" s="14"/>
      <c r="C10" s="14"/>
      <c r="D10" s="14"/>
      <c r="E10" s="14"/>
      <c r="F10" s="1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s="89" customFormat="1" ht="21" customHeight="1" x14ac:dyDescent="0.25">
      <c r="A12" s="86" t="s">
        <v>10</v>
      </c>
      <c r="B12" s="87"/>
      <c r="C12" s="87"/>
      <c r="D12" s="87"/>
      <c r="E12" s="87"/>
      <c r="F12" s="88"/>
    </row>
    <row r="13" spans="1:6" s="89" customFormat="1" ht="15.75" x14ac:dyDescent="0.25">
      <c r="A13" s="90">
        <v>200000</v>
      </c>
      <c r="B13" s="91" t="s">
        <v>11</v>
      </c>
      <c r="C13" s="92">
        <f>D13+E13</f>
        <v>262031.03000000003</v>
      </c>
      <c r="D13" s="93">
        <v>-415327.45999999996</v>
      </c>
      <c r="E13" s="93">
        <v>677358.49</v>
      </c>
      <c r="F13" s="93">
        <v>500000</v>
      </c>
    </row>
    <row r="14" spans="1:6" s="89" customFormat="1" ht="31.5" x14ac:dyDescent="0.25">
      <c r="A14" s="90">
        <v>208000</v>
      </c>
      <c r="B14" s="91" t="s">
        <v>12</v>
      </c>
      <c r="C14" s="92">
        <f>D14+E14</f>
        <v>262031.03000000003</v>
      </c>
      <c r="D14" s="93">
        <v>-415327.45999999996</v>
      </c>
      <c r="E14" s="93">
        <v>677358.49</v>
      </c>
      <c r="F14" s="93">
        <v>500000</v>
      </c>
    </row>
    <row r="15" spans="1:6" s="89" customFormat="1" ht="15.75" x14ac:dyDescent="0.25">
      <c r="A15" s="94">
        <v>208200</v>
      </c>
      <c r="B15" s="95" t="s">
        <v>13</v>
      </c>
      <c r="C15" s="96">
        <f>D15+E15</f>
        <v>-262031.03</v>
      </c>
      <c r="D15" s="97">
        <v>-84672.540000000008</v>
      </c>
      <c r="E15" s="97">
        <v>-177358.49</v>
      </c>
      <c r="F15" s="97">
        <v>0</v>
      </c>
    </row>
    <row r="16" spans="1:6" s="89" customFormat="1" ht="47.25" x14ac:dyDescent="0.25">
      <c r="A16" s="94">
        <v>208400</v>
      </c>
      <c r="B16" s="95" t="s">
        <v>14</v>
      </c>
      <c r="C16" s="96">
        <f>D16+E16</f>
        <v>0</v>
      </c>
      <c r="D16" s="97">
        <v>-500000</v>
      </c>
      <c r="E16" s="97">
        <v>500000</v>
      </c>
      <c r="F16" s="97">
        <v>500000</v>
      </c>
    </row>
    <row r="17" spans="1:6" s="89" customFormat="1" ht="15.75" x14ac:dyDescent="0.25">
      <c r="A17" s="98" t="s">
        <v>15</v>
      </c>
      <c r="B17" s="99" t="s">
        <v>16</v>
      </c>
      <c r="C17" s="92">
        <f>D17+E17</f>
        <v>262031.03000000003</v>
      </c>
      <c r="D17" s="92">
        <v>-415327.45999999996</v>
      </c>
      <c r="E17" s="92">
        <v>677358.49</v>
      </c>
      <c r="F17" s="92">
        <v>500000</v>
      </c>
    </row>
    <row r="18" spans="1:6" s="89" customFormat="1" ht="21" customHeight="1" x14ac:dyDescent="0.25">
      <c r="A18" s="86" t="s">
        <v>17</v>
      </c>
      <c r="B18" s="87"/>
      <c r="C18" s="87"/>
      <c r="D18" s="87"/>
      <c r="E18" s="87"/>
      <c r="F18" s="88"/>
    </row>
    <row r="19" spans="1:6" s="89" customFormat="1" ht="31.5" x14ac:dyDescent="0.25">
      <c r="A19" s="90">
        <v>600000</v>
      </c>
      <c r="B19" s="91" t="s">
        <v>18</v>
      </c>
      <c r="C19" s="92">
        <f>D19+E19</f>
        <v>262031.03000000003</v>
      </c>
      <c r="D19" s="93">
        <v>-415327.45999999996</v>
      </c>
      <c r="E19" s="93">
        <v>677358.49</v>
      </c>
      <c r="F19" s="93">
        <v>500000</v>
      </c>
    </row>
    <row r="20" spans="1:6" s="89" customFormat="1" ht="15.75" x14ac:dyDescent="0.25">
      <c r="A20" s="90">
        <v>602000</v>
      </c>
      <c r="B20" s="91" t="s">
        <v>19</v>
      </c>
      <c r="C20" s="92">
        <f>D20+E20</f>
        <v>262031.03000000003</v>
      </c>
      <c r="D20" s="93">
        <v>-415327.45999999996</v>
      </c>
      <c r="E20" s="93">
        <v>677358.49</v>
      </c>
      <c r="F20" s="93">
        <v>500000</v>
      </c>
    </row>
    <row r="21" spans="1:6" s="89" customFormat="1" ht="15.75" x14ac:dyDescent="0.25">
      <c r="A21" s="94">
        <v>602200</v>
      </c>
      <c r="B21" s="95" t="s">
        <v>13</v>
      </c>
      <c r="C21" s="96">
        <f>D21+E21</f>
        <v>-262031.03</v>
      </c>
      <c r="D21" s="97">
        <v>-84672.540000000008</v>
      </c>
      <c r="E21" s="97">
        <v>-177358.49</v>
      </c>
      <c r="F21" s="97">
        <v>0</v>
      </c>
    </row>
    <row r="22" spans="1:6" s="89" customFormat="1" ht="47.25" x14ac:dyDescent="0.25">
      <c r="A22" s="94">
        <v>602400</v>
      </c>
      <c r="B22" s="95" t="s">
        <v>14</v>
      </c>
      <c r="C22" s="96">
        <f>D22+E22</f>
        <v>0</v>
      </c>
      <c r="D22" s="97">
        <v>-500000</v>
      </c>
      <c r="E22" s="97">
        <v>500000</v>
      </c>
      <c r="F22" s="97">
        <v>500000</v>
      </c>
    </row>
    <row r="23" spans="1:6" s="89" customFormat="1" ht="15.75" x14ac:dyDescent="0.25">
      <c r="A23" s="98" t="s">
        <v>15</v>
      </c>
      <c r="B23" s="99" t="s">
        <v>16</v>
      </c>
      <c r="C23" s="92">
        <f>D23+E23</f>
        <v>262031.03000000003</v>
      </c>
      <c r="D23" s="92">
        <v>-415327.45999999996</v>
      </c>
      <c r="E23" s="92">
        <v>677358.49</v>
      </c>
      <c r="F23" s="92">
        <v>500000</v>
      </c>
    </row>
    <row r="26" spans="1:6" x14ac:dyDescent="0.2">
      <c r="B26" s="3" t="s">
        <v>20</v>
      </c>
      <c r="E26" s="3" t="s">
        <v>21</v>
      </c>
    </row>
  </sheetData>
  <mergeCells count="12">
    <mergeCell ref="A12:F12"/>
    <mergeCell ref="A18:F18"/>
    <mergeCell ref="D3:F3"/>
    <mergeCell ref="D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opLeftCell="B1" zoomScale="85" zoomScaleNormal="85" workbookViewId="0">
      <selection activeCell="A5" sqref="A5:P5"/>
    </sheetView>
  </sheetViews>
  <sheetFormatPr defaultRowHeight="12.75" x14ac:dyDescent="0.2"/>
  <cols>
    <col min="1" max="3" width="12" style="11" customWidth="1"/>
    <col min="4" max="4" width="40.7109375" style="11" customWidth="1"/>
    <col min="5" max="7" width="13.7109375" style="11" customWidth="1"/>
    <col min="8" max="8" width="10.85546875" style="11" customWidth="1"/>
    <col min="9" max="9" width="9" style="11" customWidth="1"/>
    <col min="10" max="11" width="13.7109375" style="11" customWidth="1"/>
    <col min="12" max="12" width="10.85546875" style="11" customWidth="1"/>
    <col min="13" max="13" width="8.7109375" style="11" customWidth="1"/>
    <col min="14" max="14" width="11.42578125" style="11" customWidth="1"/>
    <col min="15" max="16" width="13.7109375" style="11" customWidth="1"/>
    <col min="17" max="16384" width="9.140625" style="11"/>
  </cols>
  <sheetData>
    <row r="1" spans="1:16" x14ac:dyDescent="0.2">
      <c r="M1" s="11" t="s">
        <v>91</v>
      </c>
    </row>
    <row r="2" spans="1:16" x14ac:dyDescent="0.2">
      <c r="M2" s="11" t="s">
        <v>229</v>
      </c>
    </row>
    <row r="3" spans="1:16" ht="25.5" customHeight="1" x14ac:dyDescent="0.2">
      <c r="M3" s="12" t="s">
        <v>228</v>
      </c>
      <c r="N3" s="12"/>
      <c r="O3" s="12"/>
      <c r="P3" s="12"/>
    </row>
    <row r="4" spans="1:16" x14ac:dyDescent="0.2">
      <c r="M4" s="83" t="s">
        <v>230</v>
      </c>
      <c r="N4" s="83"/>
      <c r="O4" s="83"/>
      <c r="P4" s="83"/>
    </row>
    <row r="5" spans="1:16" ht="18.75" x14ac:dyDescent="0.3">
      <c r="A5" s="100" t="s">
        <v>90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1:16" ht="18.75" x14ac:dyDescent="0.3">
      <c r="A6" s="100" t="s">
        <v>89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1:16" x14ac:dyDescent="0.2">
      <c r="A7" s="9" t="s">
        <v>22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8" t="s">
        <v>23</v>
      </c>
      <c r="P8" s="1" t="s">
        <v>88</v>
      </c>
    </row>
    <row r="9" spans="1:16" x14ac:dyDescent="0.2">
      <c r="A9" s="17" t="s">
        <v>87</v>
      </c>
      <c r="B9" s="17" t="s">
        <v>86</v>
      </c>
      <c r="C9" s="17" t="s">
        <v>85</v>
      </c>
      <c r="D9" s="14" t="s">
        <v>84</v>
      </c>
      <c r="E9" s="14" t="s">
        <v>6</v>
      </c>
      <c r="F9" s="14"/>
      <c r="G9" s="14"/>
      <c r="H9" s="14"/>
      <c r="I9" s="14"/>
      <c r="J9" s="14" t="s">
        <v>7</v>
      </c>
      <c r="K9" s="14"/>
      <c r="L9" s="14"/>
      <c r="M9" s="14"/>
      <c r="N9" s="14"/>
      <c r="O9" s="14"/>
      <c r="P9" s="15" t="s">
        <v>83</v>
      </c>
    </row>
    <row r="10" spans="1:16" x14ac:dyDescent="0.2">
      <c r="A10" s="14"/>
      <c r="B10" s="14"/>
      <c r="C10" s="14"/>
      <c r="D10" s="14"/>
      <c r="E10" s="15" t="s">
        <v>8</v>
      </c>
      <c r="F10" s="14" t="s">
        <v>82</v>
      </c>
      <c r="G10" s="14" t="s">
        <v>81</v>
      </c>
      <c r="H10" s="14"/>
      <c r="I10" s="14" t="s">
        <v>80</v>
      </c>
      <c r="J10" s="15" t="s">
        <v>8</v>
      </c>
      <c r="K10" s="14" t="s">
        <v>9</v>
      </c>
      <c r="L10" s="14" t="s">
        <v>82</v>
      </c>
      <c r="M10" s="14" t="s">
        <v>81</v>
      </c>
      <c r="N10" s="14"/>
      <c r="O10" s="14" t="s">
        <v>80</v>
      </c>
      <c r="P10" s="14"/>
    </row>
    <row r="11" spans="1:16" x14ac:dyDescent="0.2">
      <c r="A11" s="14"/>
      <c r="B11" s="14"/>
      <c r="C11" s="14"/>
      <c r="D11" s="14"/>
      <c r="E11" s="14"/>
      <c r="F11" s="14"/>
      <c r="G11" s="14" t="s">
        <v>79</v>
      </c>
      <c r="H11" s="14" t="s">
        <v>78</v>
      </c>
      <c r="I11" s="14"/>
      <c r="J11" s="14"/>
      <c r="K11" s="14"/>
      <c r="L11" s="14"/>
      <c r="M11" s="14" t="s">
        <v>79</v>
      </c>
      <c r="N11" s="14" t="s">
        <v>78</v>
      </c>
      <c r="O11" s="14"/>
      <c r="P11" s="14"/>
    </row>
    <row r="12" spans="1:16" ht="44.2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s="89" customFormat="1" ht="15.75" x14ac:dyDescent="0.25">
      <c r="A14" s="102" t="s">
        <v>77</v>
      </c>
      <c r="B14" s="103"/>
      <c r="C14" s="104"/>
      <c r="D14" s="105" t="s">
        <v>76</v>
      </c>
      <c r="E14" s="106">
        <v>5000</v>
      </c>
      <c r="F14" s="107">
        <v>5000</v>
      </c>
      <c r="G14" s="107">
        <v>0</v>
      </c>
      <c r="H14" s="107">
        <v>0</v>
      </c>
      <c r="I14" s="107">
        <v>0</v>
      </c>
      <c r="J14" s="106">
        <v>227358.49</v>
      </c>
      <c r="K14" s="107">
        <v>50000</v>
      </c>
      <c r="L14" s="107">
        <v>77358.490000000005</v>
      </c>
      <c r="M14" s="107">
        <v>0</v>
      </c>
      <c r="N14" s="107">
        <v>0</v>
      </c>
      <c r="O14" s="107">
        <v>150000</v>
      </c>
      <c r="P14" s="106">
        <f>E14+J14</f>
        <v>232358.49</v>
      </c>
    </row>
    <row r="15" spans="1:16" s="89" customFormat="1" ht="126" x14ac:dyDescent="0.25">
      <c r="A15" s="102" t="s">
        <v>75</v>
      </c>
      <c r="B15" s="103"/>
      <c r="C15" s="104"/>
      <c r="D15" s="105" t="s">
        <v>74</v>
      </c>
      <c r="E15" s="106">
        <v>5000</v>
      </c>
      <c r="F15" s="107">
        <v>5000</v>
      </c>
      <c r="G15" s="107">
        <v>0</v>
      </c>
      <c r="H15" s="107">
        <v>0</v>
      </c>
      <c r="I15" s="107">
        <v>0</v>
      </c>
      <c r="J15" s="106">
        <v>227358.49</v>
      </c>
      <c r="K15" s="107">
        <v>50000</v>
      </c>
      <c r="L15" s="107">
        <v>77358.490000000005</v>
      </c>
      <c r="M15" s="107">
        <v>0</v>
      </c>
      <c r="N15" s="107">
        <v>0</v>
      </c>
      <c r="O15" s="107">
        <v>150000</v>
      </c>
      <c r="P15" s="106">
        <f>E15+J15</f>
        <v>232358.49</v>
      </c>
    </row>
    <row r="16" spans="1:16" s="89" customFormat="1" ht="94.5" x14ac:dyDescent="0.25">
      <c r="A16" s="108" t="s">
        <v>73</v>
      </c>
      <c r="B16" s="108" t="s">
        <v>72</v>
      </c>
      <c r="C16" s="109" t="s">
        <v>49</v>
      </c>
      <c r="D16" s="110" t="s">
        <v>71</v>
      </c>
      <c r="E16" s="111">
        <v>2253001.98</v>
      </c>
      <c r="F16" s="112">
        <v>2253001.98</v>
      </c>
      <c r="G16" s="112">
        <v>1849108.17</v>
      </c>
      <c r="H16" s="112">
        <v>0</v>
      </c>
      <c r="I16" s="112">
        <v>0</v>
      </c>
      <c r="J16" s="111">
        <v>0</v>
      </c>
      <c r="K16" s="112">
        <v>0</v>
      </c>
      <c r="L16" s="112">
        <v>0</v>
      </c>
      <c r="M16" s="112">
        <v>0</v>
      </c>
      <c r="N16" s="112">
        <v>0</v>
      </c>
      <c r="O16" s="112">
        <v>0</v>
      </c>
      <c r="P16" s="111">
        <f>E16+J16</f>
        <v>2253001.98</v>
      </c>
    </row>
    <row r="17" spans="1:16" s="89" customFormat="1" ht="31.5" x14ac:dyDescent="0.25">
      <c r="A17" s="108" t="s">
        <v>70</v>
      </c>
      <c r="B17" s="108" t="s">
        <v>69</v>
      </c>
      <c r="C17" s="109" t="s">
        <v>68</v>
      </c>
      <c r="D17" s="110" t="s">
        <v>67</v>
      </c>
      <c r="E17" s="111">
        <v>5000</v>
      </c>
      <c r="F17" s="112">
        <v>5000</v>
      </c>
      <c r="G17" s="112">
        <v>0</v>
      </c>
      <c r="H17" s="112">
        <v>0</v>
      </c>
      <c r="I17" s="112">
        <v>0</v>
      </c>
      <c r="J17" s="111">
        <v>0</v>
      </c>
      <c r="K17" s="112">
        <v>0</v>
      </c>
      <c r="L17" s="112">
        <v>0</v>
      </c>
      <c r="M17" s="112">
        <v>0</v>
      </c>
      <c r="N17" s="112">
        <v>0</v>
      </c>
      <c r="O17" s="112">
        <v>0</v>
      </c>
      <c r="P17" s="111">
        <f>E17+J17</f>
        <v>5000</v>
      </c>
    </row>
    <row r="18" spans="1:16" s="89" customFormat="1" ht="47.25" x14ac:dyDescent="0.25">
      <c r="A18" s="108" t="s">
        <v>66</v>
      </c>
      <c r="B18" s="108" t="s">
        <v>65</v>
      </c>
      <c r="C18" s="109" t="s">
        <v>64</v>
      </c>
      <c r="D18" s="110" t="s">
        <v>63</v>
      </c>
      <c r="E18" s="111">
        <v>0</v>
      </c>
      <c r="F18" s="112">
        <v>0</v>
      </c>
      <c r="G18" s="112">
        <v>0</v>
      </c>
      <c r="H18" s="112">
        <v>0</v>
      </c>
      <c r="I18" s="112">
        <v>0</v>
      </c>
      <c r="J18" s="111">
        <v>50000</v>
      </c>
      <c r="K18" s="112">
        <v>50000</v>
      </c>
      <c r="L18" s="112">
        <v>0</v>
      </c>
      <c r="M18" s="112">
        <v>0</v>
      </c>
      <c r="N18" s="112">
        <v>0</v>
      </c>
      <c r="O18" s="112">
        <v>50000</v>
      </c>
      <c r="P18" s="111">
        <f>E18+J18</f>
        <v>50000</v>
      </c>
    </row>
    <row r="19" spans="1:16" s="89" customFormat="1" ht="31.5" x14ac:dyDescent="0.25">
      <c r="A19" s="108" t="s">
        <v>62</v>
      </c>
      <c r="B19" s="108" t="s">
        <v>61</v>
      </c>
      <c r="C19" s="109" t="s">
        <v>60</v>
      </c>
      <c r="D19" s="110" t="s">
        <v>59</v>
      </c>
      <c r="E19" s="111">
        <v>-2253001.98</v>
      </c>
      <c r="F19" s="112">
        <v>-2253001.98</v>
      </c>
      <c r="G19" s="112">
        <v>-1849108.17</v>
      </c>
      <c r="H19" s="112">
        <v>0</v>
      </c>
      <c r="I19" s="112">
        <v>0</v>
      </c>
      <c r="J19" s="111">
        <v>0</v>
      </c>
      <c r="K19" s="112">
        <v>0</v>
      </c>
      <c r="L19" s="112">
        <v>0</v>
      </c>
      <c r="M19" s="112">
        <v>0</v>
      </c>
      <c r="N19" s="112">
        <v>0</v>
      </c>
      <c r="O19" s="112">
        <v>0</v>
      </c>
      <c r="P19" s="111">
        <f>E19+J19</f>
        <v>-2253001.98</v>
      </c>
    </row>
    <row r="20" spans="1:16" s="89" customFormat="1" ht="31.5" x14ac:dyDescent="0.25">
      <c r="A20" s="108" t="s">
        <v>58</v>
      </c>
      <c r="B20" s="108" t="s">
        <v>57</v>
      </c>
      <c r="C20" s="109" t="s">
        <v>56</v>
      </c>
      <c r="D20" s="110" t="s">
        <v>55</v>
      </c>
      <c r="E20" s="111">
        <v>0</v>
      </c>
      <c r="F20" s="112">
        <v>0</v>
      </c>
      <c r="G20" s="112">
        <v>0</v>
      </c>
      <c r="H20" s="112">
        <v>0</v>
      </c>
      <c r="I20" s="112">
        <v>0</v>
      </c>
      <c r="J20" s="111">
        <v>177358.49</v>
      </c>
      <c r="K20" s="112">
        <v>0</v>
      </c>
      <c r="L20" s="112">
        <v>77358.490000000005</v>
      </c>
      <c r="M20" s="112">
        <v>0</v>
      </c>
      <c r="N20" s="112">
        <v>0</v>
      </c>
      <c r="O20" s="112">
        <v>100000</v>
      </c>
      <c r="P20" s="111">
        <f>E20+J20</f>
        <v>177358.49</v>
      </c>
    </row>
    <row r="21" spans="1:16" s="89" customFormat="1" ht="15.75" x14ac:dyDescent="0.25">
      <c r="A21" s="102" t="s">
        <v>54</v>
      </c>
      <c r="B21" s="103"/>
      <c r="C21" s="104"/>
      <c r="D21" s="105" t="s">
        <v>52</v>
      </c>
      <c r="E21" s="106">
        <v>-415327.46</v>
      </c>
      <c r="F21" s="107">
        <v>-415327.46</v>
      </c>
      <c r="G21" s="107">
        <v>-1000000</v>
      </c>
      <c r="H21" s="107">
        <v>0</v>
      </c>
      <c r="I21" s="107">
        <v>0</v>
      </c>
      <c r="J21" s="106">
        <v>450000</v>
      </c>
      <c r="K21" s="107">
        <v>450000</v>
      </c>
      <c r="L21" s="107">
        <v>0</v>
      </c>
      <c r="M21" s="107">
        <v>0</v>
      </c>
      <c r="N21" s="107">
        <v>0</v>
      </c>
      <c r="O21" s="107">
        <v>450000</v>
      </c>
      <c r="P21" s="106">
        <f>E21+J21</f>
        <v>34672.539999999979</v>
      </c>
    </row>
    <row r="22" spans="1:16" s="89" customFormat="1" ht="15.75" x14ac:dyDescent="0.25">
      <c r="A22" s="102" t="s">
        <v>53</v>
      </c>
      <c r="B22" s="103"/>
      <c r="C22" s="104"/>
      <c r="D22" s="105" t="s">
        <v>52</v>
      </c>
      <c r="E22" s="106">
        <v>-415327.46</v>
      </c>
      <c r="F22" s="107">
        <v>-415327.46</v>
      </c>
      <c r="G22" s="107">
        <v>-1000000</v>
      </c>
      <c r="H22" s="107">
        <v>0</v>
      </c>
      <c r="I22" s="107">
        <v>0</v>
      </c>
      <c r="J22" s="106">
        <v>450000</v>
      </c>
      <c r="K22" s="107">
        <v>450000</v>
      </c>
      <c r="L22" s="107">
        <v>0</v>
      </c>
      <c r="M22" s="107">
        <v>0</v>
      </c>
      <c r="N22" s="107">
        <v>0</v>
      </c>
      <c r="O22" s="107">
        <v>450000</v>
      </c>
      <c r="P22" s="106">
        <f>E22+J22</f>
        <v>34672.539999999979</v>
      </c>
    </row>
    <row r="23" spans="1:16" s="89" customFormat="1" ht="47.25" x14ac:dyDescent="0.25">
      <c r="A23" s="108" t="s">
        <v>51</v>
      </c>
      <c r="B23" s="108" t="s">
        <v>50</v>
      </c>
      <c r="C23" s="109" t="s">
        <v>49</v>
      </c>
      <c r="D23" s="110" t="s">
        <v>48</v>
      </c>
      <c r="E23" s="111">
        <v>0</v>
      </c>
      <c r="F23" s="112">
        <v>0</v>
      </c>
      <c r="G23" s="112">
        <v>0</v>
      </c>
      <c r="H23" s="112">
        <v>0</v>
      </c>
      <c r="I23" s="112">
        <v>0</v>
      </c>
      <c r="J23" s="111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1">
        <f>E23+J23</f>
        <v>0</v>
      </c>
    </row>
    <row r="24" spans="1:16" s="89" customFormat="1" ht="15.75" x14ac:dyDescent="0.25">
      <c r="A24" s="108" t="s">
        <v>47</v>
      </c>
      <c r="B24" s="108" t="s">
        <v>46</v>
      </c>
      <c r="C24" s="109" t="s">
        <v>45</v>
      </c>
      <c r="D24" s="110" t="s">
        <v>44</v>
      </c>
      <c r="E24" s="111">
        <v>10000</v>
      </c>
      <c r="F24" s="112">
        <v>10000</v>
      </c>
      <c r="G24" s="112">
        <v>0</v>
      </c>
      <c r="H24" s="112">
        <v>0</v>
      </c>
      <c r="I24" s="112">
        <v>0</v>
      </c>
      <c r="J24" s="111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1">
        <f>E24+J24</f>
        <v>10000</v>
      </c>
    </row>
    <row r="25" spans="1:16" s="89" customFormat="1" ht="31.5" x14ac:dyDescent="0.25">
      <c r="A25" s="108" t="s">
        <v>43</v>
      </c>
      <c r="B25" s="108" t="s">
        <v>42</v>
      </c>
      <c r="C25" s="109" t="s">
        <v>39</v>
      </c>
      <c r="D25" s="110" t="s">
        <v>38</v>
      </c>
      <c r="E25" s="111">
        <v>-20000</v>
      </c>
      <c r="F25" s="112">
        <v>-20000</v>
      </c>
      <c r="G25" s="112">
        <v>0</v>
      </c>
      <c r="H25" s="112">
        <v>0</v>
      </c>
      <c r="I25" s="112">
        <v>0</v>
      </c>
      <c r="J25" s="111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1">
        <f>E25+J25</f>
        <v>-20000</v>
      </c>
    </row>
    <row r="26" spans="1:16" s="89" customFormat="1" ht="31.5" x14ac:dyDescent="0.25">
      <c r="A26" s="108" t="s">
        <v>41</v>
      </c>
      <c r="B26" s="108" t="s">
        <v>40</v>
      </c>
      <c r="C26" s="109" t="s">
        <v>39</v>
      </c>
      <c r="D26" s="110" t="s">
        <v>38</v>
      </c>
      <c r="E26" s="111">
        <v>-430000</v>
      </c>
      <c r="F26" s="112">
        <v>-430000</v>
      </c>
      <c r="G26" s="112">
        <v>-1000000</v>
      </c>
      <c r="H26" s="112">
        <v>0</v>
      </c>
      <c r="I26" s="112">
        <v>0</v>
      </c>
      <c r="J26" s="111">
        <v>450000</v>
      </c>
      <c r="K26" s="112">
        <v>450000</v>
      </c>
      <c r="L26" s="112">
        <v>0</v>
      </c>
      <c r="M26" s="112">
        <v>0</v>
      </c>
      <c r="N26" s="112">
        <v>0</v>
      </c>
      <c r="O26" s="112">
        <v>450000</v>
      </c>
      <c r="P26" s="111">
        <f>E26+J26</f>
        <v>20000</v>
      </c>
    </row>
    <row r="27" spans="1:16" s="89" customFormat="1" ht="78.75" x14ac:dyDescent="0.25">
      <c r="A27" s="108" t="s">
        <v>37</v>
      </c>
      <c r="B27" s="108" t="s">
        <v>36</v>
      </c>
      <c r="C27" s="109" t="s">
        <v>35</v>
      </c>
      <c r="D27" s="110" t="s">
        <v>34</v>
      </c>
      <c r="E27" s="111">
        <v>24672.54</v>
      </c>
      <c r="F27" s="112">
        <v>24672.54</v>
      </c>
      <c r="G27" s="112">
        <v>0</v>
      </c>
      <c r="H27" s="112">
        <v>0</v>
      </c>
      <c r="I27" s="112">
        <v>0</v>
      </c>
      <c r="J27" s="111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1">
        <f>E27+J27</f>
        <v>24672.54</v>
      </c>
    </row>
    <row r="28" spans="1:16" s="89" customFormat="1" ht="15.75" x14ac:dyDescent="0.25">
      <c r="A28" s="102" t="s">
        <v>33</v>
      </c>
      <c r="B28" s="103"/>
      <c r="C28" s="104"/>
      <c r="D28" s="105" t="s">
        <v>32</v>
      </c>
      <c r="E28" s="106">
        <v>-5000</v>
      </c>
      <c r="F28" s="107">
        <v>-5000</v>
      </c>
      <c r="G28" s="107">
        <v>0</v>
      </c>
      <c r="H28" s="107">
        <v>0</v>
      </c>
      <c r="I28" s="107">
        <v>0</v>
      </c>
      <c r="J28" s="106">
        <v>0</v>
      </c>
      <c r="K28" s="107">
        <v>0</v>
      </c>
      <c r="L28" s="107">
        <v>0</v>
      </c>
      <c r="M28" s="107">
        <v>0</v>
      </c>
      <c r="N28" s="107">
        <v>0</v>
      </c>
      <c r="O28" s="107">
        <v>0</v>
      </c>
      <c r="P28" s="106">
        <f>E28+J28</f>
        <v>-5000</v>
      </c>
    </row>
    <row r="29" spans="1:16" s="89" customFormat="1" ht="15.75" x14ac:dyDescent="0.25">
      <c r="A29" s="102" t="s">
        <v>31</v>
      </c>
      <c r="B29" s="103"/>
      <c r="C29" s="104"/>
      <c r="D29" s="105" t="s">
        <v>30</v>
      </c>
      <c r="E29" s="106">
        <v>-5000</v>
      </c>
      <c r="F29" s="107">
        <v>-5000</v>
      </c>
      <c r="G29" s="107">
        <v>0</v>
      </c>
      <c r="H29" s="107">
        <v>0</v>
      </c>
      <c r="I29" s="107">
        <v>0</v>
      </c>
      <c r="J29" s="106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6">
        <f>E29+J29</f>
        <v>-5000</v>
      </c>
    </row>
    <row r="30" spans="1:16" s="89" customFormat="1" ht="15.75" x14ac:dyDescent="0.25">
      <c r="A30" s="108" t="s">
        <v>29</v>
      </c>
      <c r="B30" s="108" t="s">
        <v>28</v>
      </c>
      <c r="C30" s="109" t="s">
        <v>27</v>
      </c>
      <c r="D30" s="110" t="s">
        <v>26</v>
      </c>
      <c r="E30" s="111">
        <v>-5000</v>
      </c>
      <c r="F30" s="112">
        <v>-5000</v>
      </c>
      <c r="G30" s="112">
        <v>0</v>
      </c>
      <c r="H30" s="112">
        <v>0</v>
      </c>
      <c r="I30" s="112">
        <v>0</v>
      </c>
      <c r="J30" s="111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1">
        <f>E30+J30</f>
        <v>-5000</v>
      </c>
    </row>
    <row r="31" spans="1:16" s="89" customFormat="1" ht="15.75" x14ac:dyDescent="0.25">
      <c r="A31" s="113" t="s">
        <v>15</v>
      </c>
      <c r="B31" s="114" t="s">
        <v>15</v>
      </c>
      <c r="C31" s="115" t="s">
        <v>15</v>
      </c>
      <c r="D31" s="116" t="s">
        <v>25</v>
      </c>
      <c r="E31" s="106">
        <v>-415327.46</v>
      </c>
      <c r="F31" s="106">
        <v>-415327.46</v>
      </c>
      <c r="G31" s="106">
        <v>-1000000</v>
      </c>
      <c r="H31" s="106">
        <v>0</v>
      </c>
      <c r="I31" s="106">
        <v>0</v>
      </c>
      <c r="J31" s="106">
        <v>677358.49</v>
      </c>
      <c r="K31" s="106">
        <v>500000</v>
      </c>
      <c r="L31" s="106">
        <v>77358.490000000005</v>
      </c>
      <c r="M31" s="106">
        <v>0</v>
      </c>
      <c r="N31" s="106">
        <v>0</v>
      </c>
      <c r="O31" s="106">
        <v>600000</v>
      </c>
      <c r="P31" s="106">
        <f>E31+J31</f>
        <v>262031.02999999997</v>
      </c>
    </row>
    <row r="34" spans="2:11" ht="18.75" x14ac:dyDescent="0.3">
      <c r="B34" s="3"/>
      <c r="E34" s="117" t="s">
        <v>20</v>
      </c>
      <c r="F34" s="101"/>
      <c r="G34" s="101"/>
      <c r="H34" s="101"/>
      <c r="I34" s="117"/>
      <c r="K34" s="117" t="s">
        <v>21</v>
      </c>
    </row>
  </sheetData>
  <mergeCells count="24">
    <mergeCell ref="M4:P4"/>
    <mergeCell ref="L10:L12"/>
    <mergeCell ref="M10:N10"/>
    <mergeCell ref="M11:M12"/>
    <mergeCell ref="N11:N12"/>
    <mergeCell ref="A5:P5"/>
    <mergeCell ref="A6:P6"/>
    <mergeCell ref="O10:O12"/>
    <mergeCell ref="P9:P12"/>
    <mergeCell ref="M3:P3"/>
    <mergeCell ref="G11:G12"/>
    <mergeCell ref="H11:H12"/>
    <mergeCell ref="I10:I12"/>
    <mergeCell ref="J9:O9"/>
    <mergeCell ref="J10:J12"/>
    <mergeCell ref="K10:K12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view="pageBreakPreview" zoomScaleNormal="100" zoomScaleSheetLayoutView="100" workbookViewId="0">
      <selection activeCell="C6" sqref="C6:D6"/>
    </sheetView>
  </sheetViews>
  <sheetFormatPr defaultRowHeight="12.75" x14ac:dyDescent="0.2"/>
  <cols>
    <col min="1" max="2" width="20.7109375" style="11" customWidth="1"/>
    <col min="3" max="3" width="100.7109375" style="11" customWidth="1"/>
    <col min="4" max="4" width="20.7109375" style="11" customWidth="1"/>
    <col min="5" max="16384" width="9.140625" style="11"/>
  </cols>
  <sheetData>
    <row r="1" spans="1:4" x14ac:dyDescent="0.2">
      <c r="A1" s="71"/>
      <c r="C1" s="70" t="s">
        <v>146</v>
      </c>
      <c r="D1" s="70"/>
    </row>
    <row r="2" spans="1:4" x14ac:dyDescent="0.2">
      <c r="C2" s="70" t="s">
        <v>145</v>
      </c>
      <c r="D2" s="70"/>
    </row>
    <row r="3" spans="1:4" ht="10.5" customHeight="1" x14ac:dyDescent="0.2">
      <c r="C3" s="70" t="s">
        <v>231</v>
      </c>
      <c r="D3" s="70"/>
    </row>
    <row r="4" spans="1:4" ht="10.5" customHeight="1" x14ac:dyDescent="0.2">
      <c r="C4" s="1"/>
      <c r="D4" s="1" t="s">
        <v>232</v>
      </c>
    </row>
    <row r="5" spans="1:4" ht="10.5" customHeight="1" x14ac:dyDescent="0.2">
      <c r="C5" s="70" t="s">
        <v>233</v>
      </c>
      <c r="D5" s="70"/>
    </row>
    <row r="6" spans="1:4" ht="11.25" customHeight="1" x14ac:dyDescent="0.2">
      <c r="C6" s="70"/>
      <c r="D6" s="70"/>
    </row>
    <row r="7" spans="1:4" ht="18.75" x14ac:dyDescent="0.3">
      <c r="A7" s="100" t="s">
        <v>144</v>
      </c>
      <c r="B7" s="85"/>
      <c r="C7" s="85"/>
      <c r="D7" s="85"/>
    </row>
    <row r="8" spans="1:4" ht="18.75" x14ac:dyDescent="0.3">
      <c r="A8" s="118" t="s">
        <v>143</v>
      </c>
      <c r="B8" s="85"/>
      <c r="C8" s="85"/>
      <c r="D8" s="85"/>
    </row>
    <row r="9" spans="1:4" x14ac:dyDescent="0.2">
      <c r="A9" s="13" t="s">
        <v>23</v>
      </c>
      <c r="B9" s="13"/>
      <c r="C9" s="13"/>
      <c r="D9" s="13"/>
    </row>
    <row r="10" spans="1:4" ht="21.95" customHeight="1" x14ac:dyDescent="0.25">
      <c r="A10" s="45" t="s">
        <v>142</v>
      </c>
    </row>
    <row r="11" spans="1:4" x14ac:dyDescent="0.2">
      <c r="D11" s="1" t="s">
        <v>2</v>
      </c>
    </row>
    <row r="12" spans="1:4" ht="38.25" x14ac:dyDescent="0.2">
      <c r="A12" s="69" t="s">
        <v>141</v>
      </c>
      <c r="B12" s="68" t="s">
        <v>140</v>
      </c>
      <c r="C12" s="67"/>
      <c r="D12" s="66" t="s">
        <v>5</v>
      </c>
    </row>
    <row r="13" spans="1:4" x14ac:dyDescent="0.2">
      <c r="A13" s="65">
        <v>1</v>
      </c>
      <c r="B13" s="64">
        <v>2</v>
      </c>
      <c r="C13" s="63"/>
      <c r="D13" s="62">
        <v>3</v>
      </c>
    </row>
    <row r="14" spans="1:4" x14ac:dyDescent="0.2">
      <c r="A14" s="61" t="s">
        <v>139</v>
      </c>
      <c r="B14" s="61"/>
      <c r="C14" s="61"/>
      <c r="D14" s="61"/>
    </row>
    <row r="15" spans="1:4" x14ac:dyDescent="0.2">
      <c r="A15" s="10" t="s">
        <v>138</v>
      </c>
      <c r="B15" s="54" t="s">
        <v>137</v>
      </c>
      <c r="C15" s="53"/>
      <c r="D15" s="52">
        <v>17840200</v>
      </c>
    </row>
    <row r="16" spans="1:4" x14ac:dyDescent="0.2">
      <c r="A16" s="35" t="s">
        <v>98</v>
      </c>
      <c r="B16" s="56" t="s">
        <v>96</v>
      </c>
      <c r="C16" s="55"/>
      <c r="D16" s="49">
        <v>17840200</v>
      </c>
    </row>
    <row r="17" spans="1:4" ht="25.5" x14ac:dyDescent="0.2">
      <c r="A17" s="10" t="s">
        <v>134</v>
      </c>
      <c r="B17" s="54" t="s">
        <v>133</v>
      </c>
      <c r="C17" s="53"/>
      <c r="D17" s="60">
        <v>2541800</v>
      </c>
    </row>
    <row r="18" spans="1:4" x14ac:dyDescent="0.2">
      <c r="A18" s="35" t="s">
        <v>98</v>
      </c>
      <c r="B18" s="56" t="s">
        <v>96</v>
      </c>
      <c r="C18" s="55"/>
      <c r="D18" s="49">
        <v>2541800</v>
      </c>
    </row>
    <row r="19" spans="1:4" ht="25.5" x14ac:dyDescent="0.2">
      <c r="A19" s="10" t="s">
        <v>132</v>
      </c>
      <c r="B19" s="54" t="s">
        <v>131</v>
      </c>
      <c r="C19" s="53"/>
      <c r="D19" s="52">
        <v>254189</v>
      </c>
    </row>
    <row r="20" spans="1:4" x14ac:dyDescent="0.2">
      <c r="A20" s="35" t="s">
        <v>98</v>
      </c>
      <c r="B20" s="56" t="s">
        <v>96</v>
      </c>
      <c r="C20" s="55"/>
      <c r="D20" s="49">
        <v>254189</v>
      </c>
    </row>
    <row r="21" spans="1:4" ht="25.5" x14ac:dyDescent="0.2">
      <c r="A21" s="10" t="s">
        <v>130</v>
      </c>
      <c r="B21" s="54" t="s">
        <v>111</v>
      </c>
      <c r="C21" s="53"/>
      <c r="D21" s="52">
        <v>145400</v>
      </c>
    </row>
    <row r="22" spans="1:4" x14ac:dyDescent="0.2">
      <c r="A22" s="24" t="s">
        <v>98</v>
      </c>
      <c r="B22" s="40" t="s">
        <v>96</v>
      </c>
      <c r="C22" s="41"/>
      <c r="D22" s="22">
        <v>145400</v>
      </c>
    </row>
    <row r="23" spans="1:4" hidden="1" x14ac:dyDescent="0.2">
      <c r="A23" s="59" t="s">
        <v>136</v>
      </c>
      <c r="B23" s="59"/>
      <c r="C23" s="59"/>
      <c r="D23" s="59"/>
    </row>
    <row r="24" spans="1:4" ht="35.25" customHeight="1" x14ac:dyDescent="0.2">
      <c r="A24" s="27">
        <v>41053900</v>
      </c>
      <c r="B24" s="58" t="s">
        <v>135</v>
      </c>
      <c r="C24" s="58"/>
      <c r="D24" s="25">
        <v>11435</v>
      </c>
    </row>
    <row r="25" spans="1:4" x14ac:dyDescent="0.2">
      <c r="A25" s="35">
        <v>11549000000</v>
      </c>
      <c r="B25" s="51" t="s">
        <v>129</v>
      </c>
      <c r="C25" s="57"/>
      <c r="D25" s="42">
        <v>11435</v>
      </c>
    </row>
    <row r="26" spans="1:4" ht="25.5" hidden="1" x14ac:dyDescent="0.2">
      <c r="A26" s="10" t="s">
        <v>134</v>
      </c>
      <c r="B26" s="54" t="s">
        <v>133</v>
      </c>
      <c r="C26" s="53"/>
      <c r="D26" s="52">
        <v>0</v>
      </c>
    </row>
    <row r="27" spans="1:4" hidden="1" x14ac:dyDescent="0.2">
      <c r="A27" s="35" t="s">
        <v>98</v>
      </c>
      <c r="B27" s="56" t="s">
        <v>96</v>
      </c>
      <c r="C27" s="55"/>
      <c r="D27" s="49">
        <v>0</v>
      </c>
    </row>
    <row r="28" spans="1:4" ht="25.5" hidden="1" x14ac:dyDescent="0.2">
      <c r="A28" s="10" t="s">
        <v>132</v>
      </c>
      <c r="B28" s="54" t="s">
        <v>131</v>
      </c>
      <c r="C28" s="53"/>
      <c r="D28" s="52">
        <v>0</v>
      </c>
    </row>
    <row r="29" spans="1:4" hidden="1" x14ac:dyDescent="0.2">
      <c r="A29" s="35" t="s">
        <v>98</v>
      </c>
      <c r="B29" s="56" t="s">
        <v>96</v>
      </c>
      <c r="C29" s="55"/>
      <c r="D29" s="49">
        <v>0</v>
      </c>
    </row>
    <row r="30" spans="1:4" ht="25.5" hidden="1" x14ac:dyDescent="0.2">
      <c r="A30" s="10" t="s">
        <v>130</v>
      </c>
      <c r="B30" s="54" t="s">
        <v>111</v>
      </c>
      <c r="C30" s="53"/>
      <c r="D30" s="52">
        <v>0</v>
      </c>
    </row>
    <row r="31" spans="1:4" hidden="1" x14ac:dyDescent="0.2">
      <c r="A31" s="35" t="s">
        <v>98</v>
      </c>
      <c r="B31" s="51" t="s">
        <v>129</v>
      </c>
      <c r="C31" s="50"/>
      <c r="D31" s="49">
        <v>0</v>
      </c>
    </row>
    <row r="32" spans="1:4" x14ac:dyDescent="0.2">
      <c r="A32" s="48" t="s">
        <v>15</v>
      </c>
      <c r="B32" s="20" t="s">
        <v>95</v>
      </c>
      <c r="C32" s="47"/>
      <c r="D32" s="46">
        <f>D15+D17+D19+D21+D24</f>
        <v>20793024</v>
      </c>
    </row>
    <row r="33" spans="1:4" x14ac:dyDescent="0.2">
      <c r="A33" s="48" t="s">
        <v>15</v>
      </c>
      <c r="B33" s="20" t="s">
        <v>94</v>
      </c>
      <c r="C33" s="47"/>
      <c r="D33" s="46">
        <f>D32</f>
        <v>20793024</v>
      </c>
    </row>
    <row r="34" spans="1:4" x14ac:dyDescent="0.2">
      <c r="A34" s="48" t="s">
        <v>15</v>
      </c>
      <c r="B34" s="20" t="s">
        <v>93</v>
      </c>
      <c r="C34" s="47"/>
      <c r="D34" s="46">
        <v>0</v>
      </c>
    </row>
    <row r="36" spans="1:4" ht="21.95" customHeight="1" x14ac:dyDescent="0.25">
      <c r="A36" s="45" t="s">
        <v>128</v>
      </c>
      <c r="D36" s="1" t="s">
        <v>2</v>
      </c>
    </row>
    <row r="37" spans="1:4" ht="63.75" x14ac:dyDescent="0.2">
      <c r="A37" s="44" t="s">
        <v>127</v>
      </c>
      <c r="B37" s="44" t="s">
        <v>126</v>
      </c>
      <c r="C37" s="44" t="s">
        <v>125</v>
      </c>
      <c r="D37" s="44" t="s">
        <v>5</v>
      </c>
    </row>
    <row r="38" spans="1:4" x14ac:dyDescent="0.2">
      <c r="A38" s="43">
        <v>1</v>
      </c>
      <c r="B38" s="43">
        <v>2</v>
      </c>
      <c r="C38" s="43">
        <v>3</v>
      </c>
      <c r="D38" s="43">
        <v>4</v>
      </c>
    </row>
    <row r="39" spans="1:4" x14ac:dyDescent="0.2">
      <c r="A39" s="30" t="s">
        <v>124</v>
      </c>
      <c r="B39" s="29"/>
      <c r="C39" s="29"/>
      <c r="D39" s="28"/>
    </row>
    <row r="40" spans="1:4" ht="25.5" x14ac:dyDescent="0.2">
      <c r="A40" s="38" t="s">
        <v>112</v>
      </c>
      <c r="B40" s="38" t="s">
        <v>110</v>
      </c>
      <c r="C40" s="37" t="s">
        <v>111</v>
      </c>
      <c r="D40" s="25">
        <v>145400</v>
      </c>
    </row>
    <row r="41" spans="1:4" ht="25.5" x14ac:dyDescent="0.2">
      <c r="A41" s="41" t="s">
        <v>102</v>
      </c>
      <c r="B41" s="41" t="s">
        <v>110</v>
      </c>
      <c r="C41" s="40" t="s">
        <v>123</v>
      </c>
      <c r="D41" s="22">
        <v>145400</v>
      </c>
    </row>
    <row r="42" spans="1:4" x14ac:dyDescent="0.2">
      <c r="A42" s="38" t="s">
        <v>109</v>
      </c>
      <c r="B42" s="38" t="s">
        <v>107</v>
      </c>
      <c r="C42" s="37" t="s">
        <v>122</v>
      </c>
      <c r="D42" s="25">
        <v>6059900</v>
      </c>
    </row>
    <row r="43" spans="1:4" x14ac:dyDescent="0.2">
      <c r="A43" s="41" t="s">
        <v>98</v>
      </c>
      <c r="B43" s="41" t="s">
        <v>107</v>
      </c>
      <c r="C43" s="40" t="s">
        <v>121</v>
      </c>
      <c r="D43" s="22">
        <v>6059900</v>
      </c>
    </row>
    <row r="44" spans="1:4" x14ac:dyDescent="0.2">
      <c r="A44" s="38" t="s">
        <v>29</v>
      </c>
      <c r="B44" s="38" t="s">
        <v>28</v>
      </c>
      <c r="C44" s="37" t="s">
        <v>26</v>
      </c>
      <c r="D44" s="25">
        <v>308200</v>
      </c>
    </row>
    <row r="45" spans="1:4" ht="25.5" x14ac:dyDescent="0.2">
      <c r="A45" s="24" t="s">
        <v>102</v>
      </c>
      <c r="B45" s="42">
        <v>9770</v>
      </c>
      <c r="C45" s="40" t="s">
        <v>120</v>
      </c>
      <c r="D45" s="25">
        <v>10000</v>
      </c>
    </row>
    <row r="46" spans="1:4" ht="60" customHeight="1" x14ac:dyDescent="0.2">
      <c r="A46" s="41" t="s">
        <v>106</v>
      </c>
      <c r="B46" s="41" t="s">
        <v>28</v>
      </c>
      <c r="C46" s="4" t="s">
        <v>119</v>
      </c>
      <c r="D46" s="39">
        <v>50000</v>
      </c>
    </row>
    <row r="47" spans="1:4" x14ac:dyDescent="0.2">
      <c r="A47" s="35" t="s">
        <v>102</v>
      </c>
      <c r="B47" s="41" t="s">
        <v>28</v>
      </c>
      <c r="C47" s="4" t="s">
        <v>118</v>
      </c>
      <c r="D47" s="39">
        <v>55000</v>
      </c>
    </row>
    <row r="48" spans="1:4" x14ac:dyDescent="0.2">
      <c r="A48" s="41" t="s">
        <v>102</v>
      </c>
      <c r="B48" s="41" t="s">
        <v>28</v>
      </c>
      <c r="C48" s="40" t="s">
        <v>117</v>
      </c>
      <c r="D48" s="39">
        <v>193200</v>
      </c>
    </row>
    <row r="49" spans="1:4" ht="25.5" x14ac:dyDescent="0.2">
      <c r="A49" s="38" t="s">
        <v>100</v>
      </c>
      <c r="B49" s="38" t="s">
        <v>97</v>
      </c>
      <c r="C49" s="37" t="s">
        <v>99</v>
      </c>
      <c r="D49" s="25">
        <v>109500</v>
      </c>
    </row>
    <row r="50" spans="1:4" ht="38.25" x14ac:dyDescent="0.2">
      <c r="A50" s="36">
        <v>99000000000</v>
      </c>
      <c r="B50" s="33" t="s">
        <v>97</v>
      </c>
      <c r="C50" s="32" t="s">
        <v>116</v>
      </c>
      <c r="D50" s="34">
        <v>17500</v>
      </c>
    </row>
    <row r="51" spans="1:4" ht="25.5" x14ac:dyDescent="0.2">
      <c r="A51" s="36">
        <v>99000000000</v>
      </c>
      <c r="B51" s="35" t="s">
        <v>97</v>
      </c>
      <c r="C51" s="32" t="s">
        <v>115</v>
      </c>
      <c r="D51" s="34">
        <v>25000</v>
      </c>
    </row>
    <row r="52" spans="1:4" ht="25.5" x14ac:dyDescent="0.2">
      <c r="A52" s="33" t="s">
        <v>98</v>
      </c>
      <c r="B52" s="33" t="s">
        <v>97</v>
      </c>
      <c r="C52" s="32" t="s">
        <v>114</v>
      </c>
      <c r="D52" s="31">
        <v>67000</v>
      </c>
    </row>
    <row r="53" spans="1:4" ht="20.100000000000001" hidden="1" customHeight="1" x14ac:dyDescent="0.2">
      <c r="A53" s="30" t="s">
        <v>113</v>
      </c>
      <c r="B53" s="29"/>
      <c r="C53" s="29"/>
      <c r="D53" s="28"/>
    </row>
    <row r="54" spans="1:4" ht="25.5" hidden="1" x14ac:dyDescent="0.2">
      <c r="A54" s="27" t="s">
        <v>112</v>
      </c>
      <c r="B54" s="27" t="s">
        <v>110</v>
      </c>
      <c r="C54" s="26" t="s">
        <v>111</v>
      </c>
      <c r="D54" s="25">
        <v>0</v>
      </c>
    </row>
    <row r="55" spans="1:4" hidden="1" x14ac:dyDescent="0.2">
      <c r="A55" s="24" t="s">
        <v>102</v>
      </c>
      <c r="B55" s="24" t="s">
        <v>110</v>
      </c>
      <c r="C55" s="23" t="s">
        <v>101</v>
      </c>
      <c r="D55" s="22">
        <v>0</v>
      </c>
    </row>
    <row r="56" spans="1:4" hidden="1" x14ac:dyDescent="0.2">
      <c r="A56" s="27" t="s">
        <v>109</v>
      </c>
      <c r="B56" s="27" t="s">
        <v>107</v>
      </c>
      <c r="C56" s="26" t="s">
        <v>108</v>
      </c>
      <c r="D56" s="25">
        <v>0</v>
      </c>
    </row>
    <row r="57" spans="1:4" hidden="1" x14ac:dyDescent="0.2">
      <c r="A57" s="24" t="s">
        <v>98</v>
      </c>
      <c r="B57" s="24" t="s">
        <v>107</v>
      </c>
      <c r="C57" s="23" t="s">
        <v>96</v>
      </c>
      <c r="D57" s="22">
        <v>0</v>
      </c>
    </row>
    <row r="58" spans="1:4" hidden="1" x14ac:dyDescent="0.2">
      <c r="A58" s="27" t="s">
        <v>29</v>
      </c>
      <c r="B58" s="27" t="s">
        <v>28</v>
      </c>
      <c r="C58" s="26" t="s">
        <v>26</v>
      </c>
      <c r="D58" s="25">
        <v>0</v>
      </c>
    </row>
    <row r="59" spans="1:4" hidden="1" x14ac:dyDescent="0.2">
      <c r="A59" s="24" t="s">
        <v>106</v>
      </c>
      <c r="B59" s="24" t="s">
        <v>28</v>
      </c>
      <c r="C59" s="23" t="s">
        <v>105</v>
      </c>
      <c r="D59" s="22">
        <v>0</v>
      </c>
    </row>
    <row r="60" spans="1:4" hidden="1" x14ac:dyDescent="0.2">
      <c r="A60" s="24" t="s">
        <v>104</v>
      </c>
      <c r="B60" s="24" t="s">
        <v>28</v>
      </c>
      <c r="C60" s="23" t="s">
        <v>103</v>
      </c>
      <c r="D60" s="22">
        <v>0</v>
      </c>
    </row>
    <row r="61" spans="1:4" hidden="1" x14ac:dyDescent="0.2">
      <c r="A61" s="24" t="s">
        <v>102</v>
      </c>
      <c r="B61" s="24" t="s">
        <v>28</v>
      </c>
      <c r="C61" s="23" t="s">
        <v>101</v>
      </c>
      <c r="D61" s="22">
        <v>0</v>
      </c>
    </row>
    <row r="62" spans="1:4" ht="25.5" hidden="1" x14ac:dyDescent="0.2">
      <c r="A62" s="27" t="s">
        <v>100</v>
      </c>
      <c r="B62" s="27" t="s">
        <v>97</v>
      </c>
      <c r="C62" s="26" t="s">
        <v>99</v>
      </c>
      <c r="D62" s="25">
        <v>0</v>
      </c>
    </row>
    <row r="63" spans="1:4" hidden="1" x14ac:dyDescent="0.2">
      <c r="A63" s="24" t="s">
        <v>98</v>
      </c>
      <c r="B63" s="24" t="s">
        <v>97</v>
      </c>
      <c r="C63" s="23" t="s">
        <v>96</v>
      </c>
      <c r="D63" s="22">
        <v>0</v>
      </c>
    </row>
    <row r="64" spans="1:4" x14ac:dyDescent="0.2">
      <c r="A64" s="21" t="s">
        <v>15</v>
      </c>
      <c r="B64" s="21" t="s">
        <v>15</v>
      </c>
      <c r="C64" s="20" t="s">
        <v>95</v>
      </c>
      <c r="D64" s="19">
        <v>6623000</v>
      </c>
    </row>
    <row r="65" spans="1:4" x14ac:dyDescent="0.2">
      <c r="A65" s="21" t="s">
        <v>15</v>
      </c>
      <c r="B65" s="21" t="s">
        <v>15</v>
      </c>
      <c r="C65" s="20" t="s">
        <v>94</v>
      </c>
      <c r="D65" s="19">
        <v>6623000</v>
      </c>
    </row>
    <row r="66" spans="1:4" x14ac:dyDescent="0.2">
      <c r="A66" s="21" t="s">
        <v>15</v>
      </c>
      <c r="B66" s="21" t="s">
        <v>15</v>
      </c>
      <c r="C66" s="20" t="s">
        <v>93</v>
      </c>
      <c r="D66" s="19">
        <v>0</v>
      </c>
    </row>
    <row r="68" spans="1:4" x14ac:dyDescent="0.2">
      <c r="A68" s="18"/>
      <c r="B68" s="18"/>
      <c r="C68" s="18"/>
      <c r="D68" s="18"/>
    </row>
    <row r="69" spans="1:4" x14ac:dyDescent="0.2">
      <c r="B69" s="1" t="s">
        <v>20</v>
      </c>
      <c r="C69" s="2" t="s">
        <v>92</v>
      </c>
    </row>
  </sheetData>
  <mergeCells count="18">
    <mergeCell ref="B12:C12"/>
    <mergeCell ref="B13:C13"/>
    <mergeCell ref="A14:D14"/>
    <mergeCell ref="A23:D23"/>
    <mergeCell ref="A7:D7"/>
    <mergeCell ref="A8:D8"/>
    <mergeCell ref="A9:D9"/>
    <mergeCell ref="C5:D5"/>
    <mergeCell ref="C6:D6"/>
    <mergeCell ref="C1:D1"/>
    <mergeCell ref="C2:D2"/>
    <mergeCell ref="C3:D3"/>
    <mergeCell ref="B24:C24"/>
    <mergeCell ref="B31:C31"/>
    <mergeCell ref="B25:C25"/>
    <mergeCell ref="A68:D68"/>
    <mergeCell ref="A53:D53"/>
    <mergeCell ref="A39:D39"/>
  </mergeCells>
  <pageMargins left="0.59055118110236204" right="0.59055118110236204" top="0.39370078740157499" bottom="0.39370078740157499" header="0" footer="0"/>
  <pageSetup paperSize="9" scale="62" fitToHeight="500" orientation="portrait" r:id="rId1"/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12" style="2" customWidth="1"/>
    <col min="2" max="2" width="11" style="2" customWidth="1"/>
    <col min="3" max="3" width="12" style="2" customWidth="1"/>
    <col min="4" max="4" width="36.5703125" style="11" customWidth="1"/>
    <col min="5" max="5" width="27.7109375" style="11" customWidth="1"/>
    <col min="6" max="6" width="13.7109375" style="11" customWidth="1"/>
    <col min="7" max="7" width="11.85546875" style="11" customWidth="1"/>
    <col min="8" max="10" width="13.7109375" style="11" customWidth="1"/>
    <col min="11" max="16384" width="9.140625" style="11"/>
  </cols>
  <sheetData>
    <row r="1" spans="1:10" x14ac:dyDescent="0.2">
      <c r="F1" s="1"/>
      <c r="G1" s="1"/>
      <c r="H1" s="1"/>
      <c r="I1" s="1"/>
      <c r="J1" s="1" t="s">
        <v>226</v>
      </c>
    </row>
    <row r="2" spans="1:10" x14ac:dyDescent="0.2">
      <c r="F2" s="70" t="s">
        <v>145</v>
      </c>
      <c r="G2" s="70"/>
      <c r="H2" s="70"/>
      <c r="I2" s="70"/>
      <c r="J2" s="70"/>
    </row>
    <row r="3" spans="1:10" x14ac:dyDescent="0.2">
      <c r="F3" s="70" t="s">
        <v>231</v>
      </c>
      <c r="G3" s="70"/>
      <c r="H3" s="70"/>
      <c r="I3" s="70"/>
      <c r="J3" s="70"/>
    </row>
    <row r="4" spans="1:10" x14ac:dyDescent="0.2">
      <c r="F4" s="1"/>
      <c r="G4" s="70" t="s">
        <v>232</v>
      </c>
      <c r="H4" s="70"/>
      <c r="I4" s="70"/>
      <c r="J4" s="70"/>
    </row>
    <row r="5" spans="1:10" x14ac:dyDescent="0.2">
      <c r="F5" s="70" t="s">
        <v>225</v>
      </c>
      <c r="G5" s="70"/>
      <c r="H5" s="70"/>
      <c r="I5" s="70"/>
      <c r="J5" s="70"/>
    </row>
    <row r="6" spans="1:10" x14ac:dyDescent="0.2">
      <c r="F6" s="1"/>
      <c r="G6" s="1"/>
      <c r="H6" s="1"/>
      <c r="I6" s="1"/>
      <c r="J6" s="1"/>
    </row>
    <row r="7" spans="1:10" ht="18.75" x14ac:dyDescent="0.3">
      <c r="A7" s="100" t="s">
        <v>224</v>
      </c>
      <c r="B7" s="85"/>
      <c r="C7" s="85"/>
      <c r="D7" s="85"/>
      <c r="E7" s="85"/>
      <c r="F7" s="85"/>
      <c r="G7" s="85"/>
      <c r="H7" s="85"/>
      <c r="I7" s="85"/>
      <c r="J7" s="85"/>
    </row>
    <row r="8" spans="1:10" hidden="1" x14ac:dyDescent="0.2">
      <c r="A8" s="2" t="s">
        <v>223</v>
      </c>
    </row>
    <row r="9" spans="1:10" x14ac:dyDescent="0.2">
      <c r="A9" s="82" t="s">
        <v>143</v>
      </c>
    </row>
    <row r="10" spans="1:10" x14ac:dyDescent="0.2">
      <c r="A10" s="2" t="s">
        <v>23</v>
      </c>
      <c r="J10" s="1" t="s">
        <v>88</v>
      </c>
    </row>
    <row r="11" spans="1:10" x14ac:dyDescent="0.2">
      <c r="A11" s="17" t="s">
        <v>87</v>
      </c>
      <c r="B11" s="17" t="s">
        <v>86</v>
      </c>
      <c r="C11" s="17" t="s">
        <v>85</v>
      </c>
      <c r="D11" s="14" t="s">
        <v>84</v>
      </c>
      <c r="E11" s="14" t="s">
        <v>222</v>
      </c>
      <c r="F11" s="17" t="s">
        <v>221</v>
      </c>
      <c r="G11" s="15" t="s">
        <v>5</v>
      </c>
      <c r="H11" s="14" t="s">
        <v>6</v>
      </c>
      <c r="I11" s="14" t="s">
        <v>7</v>
      </c>
      <c r="J11" s="14"/>
    </row>
    <row r="12" spans="1:10" ht="68.099999999999994" customHeight="1" x14ac:dyDescent="0.2">
      <c r="A12" s="14"/>
      <c r="B12" s="14"/>
      <c r="C12" s="14"/>
      <c r="D12" s="14"/>
      <c r="E12" s="14"/>
      <c r="F12" s="14"/>
      <c r="G12" s="15"/>
      <c r="H12" s="14"/>
      <c r="I12" s="4" t="s">
        <v>8</v>
      </c>
      <c r="J12" s="4" t="s">
        <v>9</v>
      </c>
    </row>
    <row r="13" spans="1:10" s="2" customFormat="1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20">
        <v>7</v>
      </c>
      <c r="H13" s="119">
        <v>8</v>
      </c>
      <c r="I13" s="119">
        <v>9</v>
      </c>
      <c r="J13" s="119">
        <v>10</v>
      </c>
    </row>
    <row r="14" spans="1:10" x14ac:dyDescent="0.2">
      <c r="A14" s="27" t="s">
        <v>77</v>
      </c>
      <c r="B14" s="16" t="s">
        <v>160</v>
      </c>
      <c r="C14" s="16" t="s">
        <v>160</v>
      </c>
      <c r="D14" s="6" t="s">
        <v>220</v>
      </c>
      <c r="E14" s="6" t="s">
        <v>160</v>
      </c>
      <c r="F14" s="6" t="s">
        <v>160</v>
      </c>
      <c r="G14" s="81">
        <f>SUM(G15:G28)</f>
        <v>4083480.49</v>
      </c>
      <c r="H14" s="81">
        <f>SUM(H15:H28)</f>
        <v>2276700</v>
      </c>
      <c r="I14" s="81">
        <f>SUM(I15:I28)</f>
        <v>1806780.49</v>
      </c>
      <c r="J14" s="81">
        <f>SUM(J15:J28)</f>
        <v>1586922</v>
      </c>
    </row>
    <row r="15" spans="1:10" ht="63.75" x14ac:dyDescent="0.2">
      <c r="A15" s="24" t="s">
        <v>73</v>
      </c>
      <c r="B15" s="4" t="s">
        <v>72</v>
      </c>
      <c r="C15" s="4" t="s">
        <v>49</v>
      </c>
      <c r="D15" s="7" t="s">
        <v>71</v>
      </c>
      <c r="E15" s="7" t="s">
        <v>219</v>
      </c>
      <c r="F15" s="7" t="s">
        <v>218</v>
      </c>
      <c r="G15" s="77">
        <v>340000</v>
      </c>
      <c r="H15" s="76">
        <v>340000</v>
      </c>
      <c r="I15" s="75">
        <v>0</v>
      </c>
      <c r="J15" s="75">
        <v>0</v>
      </c>
    </row>
    <row r="16" spans="1:10" ht="63.75" x14ac:dyDescent="0.2">
      <c r="A16" s="24" t="s">
        <v>73</v>
      </c>
      <c r="B16" s="4" t="s">
        <v>72</v>
      </c>
      <c r="C16" s="4" t="s">
        <v>49</v>
      </c>
      <c r="D16" s="7" t="s">
        <v>71</v>
      </c>
      <c r="E16" s="7" t="s">
        <v>158</v>
      </c>
      <c r="F16" s="7" t="s">
        <v>157</v>
      </c>
      <c r="G16" s="77">
        <v>15000</v>
      </c>
      <c r="H16" s="76">
        <v>15000</v>
      </c>
      <c r="I16" s="75">
        <v>0</v>
      </c>
      <c r="J16" s="75">
        <v>0</v>
      </c>
    </row>
    <row r="17" spans="1:10" ht="38.25" x14ac:dyDescent="0.2">
      <c r="A17" s="24" t="s">
        <v>217</v>
      </c>
      <c r="B17" s="4" t="s">
        <v>216</v>
      </c>
      <c r="C17" s="4" t="s">
        <v>215</v>
      </c>
      <c r="D17" s="7" t="s">
        <v>214</v>
      </c>
      <c r="E17" s="7" t="s">
        <v>213</v>
      </c>
      <c r="F17" s="7" t="s">
        <v>212</v>
      </c>
      <c r="G17" s="77">
        <v>200000</v>
      </c>
      <c r="H17" s="76">
        <v>200000</v>
      </c>
      <c r="I17" s="75">
        <v>0</v>
      </c>
      <c r="J17" s="75">
        <v>0</v>
      </c>
    </row>
    <row r="18" spans="1:10" ht="51" x14ac:dyDescent="0.2">
      <c r="A18" s="24" t="s">
        <v>211</v>
      </c>
      <c r="B18" s="4" t="s">
        <v>210</v>
      </c>
      <c r="C18" s="4" t="s">
        <v>209</v>
      </c>
      <c r="D18" s="7" t="s">
        <v>208</v>
      </c>
      <c r="E18" s="7" t="s">
        <v>207</v>
      </c>
      <c r="F18" s="7" t="s">
        <v>206</v>
      </c>
      <c r="G18" s="77">
        <v>50000</v>
      </c>
      <c r="H18" s="76">
        <v>50000</v>
      </c>
      <c r="I18" s="75">
        <v>0</v>
      </c>
      <c r="J18" s="75">
        <v>0</v>
      </c>
    </row>
    <row r="19" spans="1:10" ht="40.5" customHeight="1" x14ac:dyDescent="0.2">
      <c r="A19" s="24" t="s">
        <v>66</v>
      </c>
      <c r="B19" s="4" t="s">
        <v>65</v>
      </c>
      <c r="C19" s="4" t="s">
        <v>64</v>
      </c>
      <c r="D19" s="7" t="s">
        <v>63</v>
      </c>
      <c r="E19" s="7" t="s">
        <v>205</v>
      </c>
      <c r="F19" s="7" t="s">
        <v>204</v>
      </c>
      <c r="G19" s="77">
        <v>55000</v>
      </c>
      <c r="H19" s="76">
        <v>55000</v>
      </c>
      <c r="I19" s="75">
        <v>0</v>
      </c>
      <c r="J19" s="75">
        <v>0</v>
      </c>
    </row>
    <row r="20" spans="1:10" ht="38.25" customHeight="1" x14ac:dyDescent="0.2">
      <c r="A20" s="24" t="s">
        <v>62</v>
      </c>
      <c r="B20" s="4" t="s">
        <v>61</v>
      </c>
      <c r="C20" s="4" t="s">
        <v>60</v>
      </c>
      <c r="D20" s="7" t="s">
        <v>59</v>
      </c>
      <c r="E20" s="7" t="s">
        <v>203</v>
      </c>
      <c r="F20" s="7" t="s">
        <v>202</v>
      </c>
      <c r="G20" s="77">
        <v>750000</v>
      </c>
      <c r="H20" s="76">
        <v>750000</v>
      </c>
      <c r="I20" s="75">
        <v>0</v>
      </c>
      <c r="J20" s="75">
        <v>0</v>
      </c>
    </row>
    <row r="21" spans="1:10" ht="50.25" customHeight="1" x14ac:dyDescent="0.2">
      <c r="A21" s="24" t="s">
        <v>62</v>
      </c>
      <c r="B21" s="4" t="s">
        <v>61</v>
      </c>
      <c r="C21" s="4" t="s">
        <v>60</v>
      </c>
      <c r="D21" s="7" t="s">
        <v>59</v>
      </c>
      <c r="E21" s="7" t="s">
        <v>187</v>
      </c>
      <c r="F21" s="7" t="s">
        <v>186</v>
      </c>
      <c r="G21" s="77">
        <v>200000</v>
      </c>
      <c r="H21" s="76">
        <v>200000</v>
      </c>
      <c r="I21" s="75">
        <v>0</v>
      </c>
      <c r="J21" s="75">
        <v>0</v>
      </c>
    </row>
    <row r="22" spans="1:10" ht="50.25" customHeight="1" x14ac:dyDescent="0.2">
      <c r="A22" s="24" t="s">
        <v>201</v>
      </c>
      <c r="B22" s="4" t="s">
        <v>200</v>
      </c>
      <c r="C22" s="4" t="s">
        <v>60</v>
      </c>
      <c r="D22" s="7" t="s">
        <v>199</v>
      </c>
      <c r="E22" s="7" t="s">
        <v>198</v>
      </c>
      <c r="F22" s="7" t="s">
        <v>197</v>
      </c>
      <c r="G22" s="77">
        <v>150000</v>
      </c>
      <c r="H22" s="76">
        <v>150000</v>
      </c>
      <c r="I22" s="76"/>
      <c r="J22" s="75">
        <v>0</v>
      </c>
    </row>
    <row r="23" spans="1:10" ht="54" customHeight="1" x14ac:dyDescent="0.2">
      <c r="A23" s="24" t="s">
        <v>196</v>
      </c>
      <c r="B23" s="4" t="s">
        <v>195</v>
      </c>
      <c r="C23" s="4" t="s">
        <v>194</v>
      </c>
      <c r="D23" s="7" t="s">
        <v>193</v>
      </c>
      <c r="E23" s="7" t="s">
        <v>192</v>
      </c>
      <c r="F23" s="7" t="s">
        <v>191</v>
      </c>
      <c r="G23" s="77">
        <v>540280</v>
      </c>
      <c r="H23" s="75">
        <v>0</v>
      </c>
      <c r="I23" s="76">
        <v>540280</v>
      </c>
      <c r="J23" s="75">
        <v>540280</v>
      </c>
    </row>
    <row r="24" spans="1:10" ht="51" x14ac:dyDescent="0.2">
      <c r="A24" s="24" t="s">
        <v>190</v>
      </c>
      <c r="B24" s="4" t="s">
        <v>189</v>
      </c>
      <c r="C24" s="4" t="s">
        <v>178</v>
      </c>
      <c r="D24" s="7" t="s">
        <v>188</v>
      </c>
      <c r="E24" s="7" t="s">
        <v>187</v>
      </c>
      <c r="F24" s="7" t="s">
        <v>186</v>
      </c>
      <c r="G24" s="77">
        <v>746642</v>
      </c>
      <c r="H24" s="75">
        <v>0</v>
      </c>
      <c r="I24" s="76">
        <v>746642</v>
      </c>
      <c r="J24" s="75">
        <v>746642</v>
      </c>
    </row>
    <row r="25" spans="1:10" ht="51" x14ac:dyDescent="0.2">
      <c r="A25" s="24" t="s">
        <v>185</v>
      </c>
      <c r="B25" s="4" t="s">
        <v>184</v>
      </c>
      <c r="C25" s="4" t="s">
        <v>178</v>
      </c>
      <c r="D25" s="7" t="s">
        <v>183</v>
      </c>
      <c r="E25" s="7" t="s">
        <v>182</v>
      </c>
      <c r="F25" s="7" t="s">
        <v>181</v>
      </c>
      <c r="G25" s="77">
        <v>16700</v>
      </c>
      <c r="H25" s="76">
        <v>16700</v>
      </c>
      <c r="I25" s="75">
        <v>0</v>
      </c>
      <c r="J25" s="75">
        <v>0</v>
      </c>
    </row>
    <row r="26" spans="1:10" ht="51.75" customHeight="1" x14ac:dyDescent="0.2">
      <c r="A26" s="24" t="s">
        <v>180</v>
      </c>
      <c r="B26" s="4" t="s">
        <v>179</v>
      </c>
      <c r="C26" s="4" t="s">
        <v>178</v>
      </c>
      <c r="D26" s="7" t="s">
        <v>177</v>
      </c>
      <c r="E26" s="7" t="s">
        <v>176</v>
      </c>
      <c r="F26" s="7" t="s">
        <v>175</v>
      </c>
      <c r="G26" s="77">
        <v>300000</v>
      </c>
      <c r="H26" s="75">
        <v>0</v>
      </c>
      <c r="I26" s="76">
        <v>300000</v>
      </c>
      <c r="J26" s="76">
        <v>300000</v>
      </c>
    </row>
    <row r="27" spans="1:10" ht="76.5" x14ac:dyDescent="0.2">
      <c r="A27" s="24" t="s">
        <v>174</v>
      </c>
      <c r="B27" s="4" t="s">
        <v>173</v>
      </c>
      <c r="C27" s="4" t="s">
        <v>172</v>
      </c>
      <c r="D27" s="7" t="s">
        <v>171</v>
      </c>
      <c r="E27" s="7" t="s">
        <v>170</v>
      </c>
      <c r="F27" s="7" t="s">
        <v>169</v>
      </c>
      <c r="G27" s="77">
        <v>500000</v>
      </c>
      <c r="H27" s="76">
        <v>500000</v>
      </c>
      <c r="I27" s="75">
        <v>0</v>
      </c>
      <c r="J27" s="75">
        <v>0</v>
      </c>
    </row>
    <row r="28" spans="1:10" ht="63.75" x14ac:dyDescent="0.2">
      <c r="A28" s="24" t="s">
        <v>58</v>
      </c>
      <c r="B28" s="4" t="s">
        <v>57</v>
      </c>
      <c r="C28" s="4" t="s">
        <v>56</v>
      </c>
      <c r="D28" s="7" t="s">
        <v>55</v>
      </c>
      <c r="E28" s="7" t="s">
        <v>168</v>
      </c>
      <c r="F28" s="7" t="s">
        <v>167</v>
      </c>
      <c r="G28" s="80">
        <v>219858.49</v>
      </c>
      <c r="H28" s="75">
        <v>0</v>
      </c>
      <c r="I28" s="80">
        <v>219858.49</v>
      </c>
      <c r="J28" s="75">
        <v>0</v>
      </c>
    </row>
    <row r="29" spans="1:10" ht="38.25" x14ac:dyDescent="0.2">
      <c r="A29" s="27" t="s">
        <v>54</v>
      </c>
      <c r="B29" s="16" t="s">
        <v>160</v>
      </c>
      <c r="C29" s="16" t="s">
        <v>160</v>
      </c>
      <c r="D29" s="6" t="s">
        <v>166</v>
      </c>
      <c r="E29" s="6" t="s">
        <v>160</v>
      </c>
      <c r="F29" s="6" t="s">
        <v>160</v>
      </c>
      <c r="G29" s="79">
        <v>215000</v>
      </c>
      <c r="H29" s="78">
        <v>215000</v>
      </c>
      <c r="I29" s="78">
        <v>0</v>
      </c>
      <c r="J29" s="78">
        <v>0</v>
      </c>
    </row>
    <row r="30" spans="1:10" ht="41.25" customHeight="1" x14ac:dyDescent="0.2">
      <c r="A30" s="24">
        <v>611021</v>
      </c>
      <c r="B30" s="4">
        <v>1021</v>
      </c>
      <c r="C30" s="4">
        <v>921</v>
      </c>
      <c r="D30" s="7" t="s">
        <v>38</v>
      </c>
      <c r="E30" s="7" t="s">
        <v>165</v>
      </c>
      <c r="F30" s="7" t="s">
        <v>164</v>
      </c>
      <c r="G30" s="77">
        <v>150000</v>
      </c>
      <c r="H30" s="75">
        <v>150000</v>
      </c>
      <c r="I30" s="75">
        <v>0</v>
      </c>
      <c r="J30" s="75">
        <v>0</v>
      </c>
    </row>
    <row r="31" spans="1:10" ht="42" customHeight="1" x14ac:dyDescent="0.2">
      <c r="A31" s="24" t="s">
        <v>51</v>
      </c>
      <c r="B31" s="4" t="s">
        <v>50</v>
      </c>
      <c r="C31" s="4" t="s">
        <v>49</v>
      </c>
      <c r="D31" s="7" t="s">
        <v>48</v>
      </c>
      <c r="E31" s="7" t="s">
        <v>158</v>
      </c>
      <c r="F31" s="7" t="s">
        <v>157</v>
      </c>
      <c r="G31" s="77">
        <v>15000</v>
      </c>
      <c r="H31" s="76">
        <v>15000</v>
      </c>
      <c r="I31" s="75">
        <v>0</v>
      </c>
      <c r="J31" s="75">
        <v>0</v>
      </c>
    </row>
    <row r="32" spans="1:10" ht="41.25" customHeight="1" x14ac:dyDescent="0.2">
      <c r="A32" s="24" t="s">
        <v>47</v>
      </c>
      <c r="B32" s="4" t="s">
        <v>46</v>
      </c>
      <c r="C32" s="4" t="s">
        <v>45</v>
      </c>
      <c r="D32" s="7" t="s">
        <v>44</v>
      </c>
      <c r="E32" s="7" t="s">
        <v>158</v>
      </c>
      <c r="F32" s="7" t="s">
        <v>157</v>
      </c>
      <c r="G32" s="77">
        <v>15000</v>
      </c>
      <c r="H32" s="76">
        <v>15000</v>
      </c>
      <c r="I32" s="75">
        <v>0</v>
      </c>
      <c r="J32" s="75">
        <v>0</v>
      </c>
    </row>
    <row r="33" spans="1:10" ht="37.5" customHeight="1" x14ac:dyDescent="0.2">
      <c r="A33" s="24" t="s">
        <v>163</v>
      </c>
      <c r="B33" s="4" t="s">
        <v>162</v>
      </c>
      <c r="C33" s="4" t="s">
        <v>39</v>
      </c>
      <c r="D33" s="7" t="s">
        <v>38</v>
      </c>
      <c r="E33" s="7" t="s">
        <v>158</v>
      </c>
      <c r="F33" s="7" t="s">
        <v>157</v>
      </c>
      <c r="G33" s="77">
        <v>35000</v>
      </c>
      <c r="H33" s="76">
        <v>35000</v>
      </c>
      <c r="I33" s="75">
        <v>0</v>
      </c>
      <c r="J33" s="75">
        <v>0</v>
      </c>
    </row>
    <row r="34" spans="1:10" ht="38.25" x14ac:dyDescent="0.2">
      <c r="A34" s="27" t="s">
        <v>33</v>
      </c>
      <c r="B34" s="16" t="s">
        <v>160</v>
      </c>
      <c r="C34" s="16" t="s">
        <v>160</v>
      </c>
      <c r="D34" s="6" t="s">
        <v>161</v>
      </c>
      <c r="E34" s="6" t="s">
        <v>160</v>
      </c>
      <c r="F34" s="6" t="s">
        <v>160</v>
      </c>
      <c r="G34" s="79">
        <f>SUM(G35:G40)</f>
        <v>360485</v>
      </c>
      <c r="H34" s="79">
        <f>SUM(H35:H40)</f>
        <v>360485</v>
      </c>
      <c r="I34" s="78">
        <v>0</v>
      </c>
      <c r="J34" s="78">
        <v>0</v>
      </c>
    </row>
    <row r="35" spans="1:10" ht="51" x14ac:dyDescent="0.2">
      <c r="A35" s="24" t="s">
        <v>159</v>
      </c>
      <c r="B35" s="4" t="s">
        <v>50</v>
      </c>
      <c r="C35" s="4" t="s">
        <v>49</v>
      </c>
      <c r="D35" s="7" t="s">
        <v>48</v>
      </c>
      <c r="E35" s="7" t="s">
        <v>158</v>
      </c>
      <c r="F35" s="7" t="s">
        <v>157</v>
      </c>
      <c r="G35" s="77">
        <v>15000</v>
      </c>
      <c r="H35" s="76">
        <v>15000</v>
      </c>
      <c r="I35" s="75">
        <v>0</v>
      </c>
      <c r="J35" s="75">
        <v>0</v>
      </c>
    </row>
    <row r="36" spans="1:10" ht="63.75" x14ac:dyDescent="0.2">
      <c r="A36" s="24" t="s">
        <v>29</v>
      </c>
      <c r="B36" s="4" t="s">
        <v>28</v>
      </c>
      <c r="C36" s="4" t="s">
        <v>27</v>
      </c>
      <c r="D36" s="7" t="s">
        <v>26</v>
      </c>
      <c r="E36" s="7" t="s">
        <v>156</v>
      </c>
      <c r="F36" s="7" t="s">
        <v>155</v>
      </c>
      <c r="G36" s="77">
        <v>110985</v>
      </c>
      <c r="H36" s="76">
        <v>110985</v>
      </c>
      <c r="I36" s="75">
        <v>0</v>
      </c>
      <c r="J36" s="75">
        <v>0</v>
      </c>
    </row>
    <row r="37" spans="1:10" ht="89.25" x14ac:dyDescent="0.2">
      <c r="A37" s="24">
        <v>3719770</v>
      </c>
      <c r="B37" s="4">
        <v>9770</v>
      </c>
      <c r="C37" s="4">
        <v>180</v>
      </c>
      <c r="D37" s="7" t="s">
        <v>26</v>
      </c>
      <c r="E37" s="7" t="s">
        <v>154</v>
      </c>
      <c r="F37" s="7" t="s">
        <v>153</v>
      </c>
      <c r="G37" s="77">
        <v>100000</v>
      </c>
      <c r="H37" s="76">
        <v>100000</v>
      </c>
      <c r="I37" s="75"/>
      <c r="J37" s="75"/>
    </row>
    <row r="38" spans="1:10" ht="76.5" x14ac:dyDescent="0.2">
      <c r="A38" s="24">
        <v>3719770</v>
      </c>
      <c r="B38" s="4">
        <v>9770</v>
      </c>
      <c r="C38" s="4">
        <v>180</v>
      </c>
      <c r="D38" s="7" t="s">
        <v>26</v>
      </c>
      <c r="E38" s="7" t="s">
        <v>152</v>
      </c>
      <c r="F38" s="7" t="s">
        <v>151</v>
      </c>
      <c r="G38" s="77">
        <v>50000</v>
      </c>
      <c r="H38" s="76">
        <v>50000</v>
      </c>
      <c r="I38" s="75"/>
      <c r="J38" s="75"/>
    </row>
    <row r="39" spans="1:10" ht="138.75" customHeight="1" x14ac:dyDescent="0.2">
      <c r="A39" s="24" t="s">
        <v>100</v>
      </c>
      <c r="B39" s="4" t="s">
        <v>97</v>
      </c>
      <c r="C39" s="4" t="s">
        <v>27</v>
      </c>
      <c r="D39" s="7" t="s">
        <v>99</v>
      </c>
      <c r="E39" s="7" t="s">
        <v>150</v>
      </c>
      <c r="F39" s="7" t="s">
        <v>149</v>
      </c>
      <c r="G39" s="77">
        <v>17500</v>
      </c>
      <c r="H39" s="76">
        <v>17500</v>
      </c>
      <c r="I39" s="75"/>
      <c r="J39" s="75"/>
    </row>
    <row r="40" spans="1:10" ht="63.75" x14ac:dyDescent="0.2">
      <c r="A40" s="24" t="s">
        <v>100</v>
      </c>
      <c r="B40" s="4" t="s">
        <v>97</v>
      </c>
      <c r="C40" s="4" t="s">
        <v>27</v>
      </c>
      <c r="D40" s="7" t="s">
        <v>99</v>
      </c>
      <c r="E40" s="7" t="s">
        <v>148</v>
      </c>
      <c r="F40" s="7" t="s">
        <v>147</v>
      </c>
      <c r="G40" s="77">
        <v>67000</v>
      </c>
      <c r="H40" s="76">
        <v>67000</v>
      </c>
      <c r="I40" s="75">
        <v>0</v>
      </c>
      <c r="J40" s="75">
        <v>0</v>
      </c>
    </row>
    <row r="41" spans="1:10" x14ac:dyDescent="0.2">
      <c r="A41" s="74" t="s">
        <v>15</v>
      </c>
      <c r="B41" s="74" t="s">
        <v>15</v>
      </c>
      <c r="C41" s="74" t="s">
        <v>15</v>
      </c>
      <c r="D41" s="73" t="s">
        <v>25</v>
      </c>
      <c r="E41" s="73" t="s">
        <v>15</v>
      </c>
      <c r="F41" s="73" t="s">
        <v>15</v>
      </c>
      <c r="G41" s="72">
        <f>G34+G29+G14</f>
        <v>4658965.49</v>
      </c>
      <c r="H41" s="72">
        <f>H34+H29+H14</f>
        <v>2852185</v>
      </c>
      <c r="I41" s="72">
        <f>I34+I29+I14</f>
        <v>1806780.49</v>
      </c>
      <c r="J41" s="72">
        <f>J34+J29+J14</f>
        <v>1586922</v>
      </c>
    </row>
    <row r="43" spans="1:10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0" ht="18.75" x14ac:dyDescent="0.3">
      <c r="D44" s="101" t="s">
        <v>20</v>
      </c>
      <c r="E44" s="101"/>
      <c r="F44" s="101"/>
      <c r="G44" s="101" t="s">
        <v>21</v>
      </c>
    </row>
  </sheetData>
  <mergeCells count="15">
    <mergeCell ref="C11:C12"/>
    <mergeCell ref="D11:D12"/>
    <mergeCell ref="E11:E12"/>
    <mergeCell ref="F11:F12"/>
    <mergeCell ref="F5:J5"/>
    <mergeCell ref="G4:J4"/>
    <mergeCell ref="G11:G12"/>
    <mergeCell ref="H11:H12"/>
    <mergeCell ref="I11:J11"/>
    <mergeCell ref="A43:J43"/>
    <mergeCell ref="F2:J2"/>
    <mergeCell ref="F3:J3"/>
    <mergeCell ref="A7:J7"/>
    <mergeCell ref="A11:A12"/>
    <mergeCell ref="B11:B12"/>
  </mergeCells>
  <pageMargins left="0.196850393700787" right="0.196850393700787" top="0.39370078740157499" bottom="0.196850393700787" header="0" footer="0"/>
  <pageSetup paperSize="9" scale="9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</vt:lpstr>
      <vt:lpstr>3</vt:lpstr>
      <vt:lpstr>5</vt:lpstr>
      <vt:lpstr>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dcterms:created xsi:type="dcterms:W3CDTF">2021-05-17T07:24:34Z</dcterms:created>
  <dcterms:modified xsi:type="dcterms:W3CDTF">2021-05-17T08:16:24Z</dcterms:modified>
</cp:coreProperties>
</file>