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21840" windowHeight="13620" activeTab="3"/>
  </bookViews>
  <sheets>
    <sheet name="1" sheetId="1" r:id="rId1"/>
    <sheet name="2" sheetId="2" r:id="rId2"/>
    <sheet name="3" sheetId="3" r:id="rId3"/>
    <sheet name="5" sheetId="4" r:id="rId4"/>
  </sheets>
  <definedNames>
    <definedName name="_xlnm.Print_Area" localSheetId="3">'5'!$A$1:$D$73</definedName>
  </definedNames>
  <calcPr calcId="145621"/>
</workbook>
</file>

<file path=xl/calcChain.xml><?xml version="1.0" encoding="utf-8"?>
<calcChain xmlns="http://schemas.openxmlformats.org/spreadsheetml/2006/main">
  <c r="D29" i="4" l="1"/>
  <c r="D34" i="4"/>
  <c r="D35" i="4" s="1"/>
  <c r="D68" i="4"/>
  <c r="D69" i="4" s="1"/>
  <c r="P18" i="3" l="1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C17" i="2" l="1"/>
  <c r="C18" i="2"/>
  <c r="C19" i="2"/>
  <c r="C20" i="2"/>
  <c r="C22" i="2"/>
  <c r="C23" i="2"/>
  <c r="C24" i="2"/>
  <c r="C25" i="2"/>
  <c r="C20" i="1" l="1"/>
  <c r="C19" i="1"/>
  <c r="C18" i="1"/>
  <c r="C17" i="1"/>
  <c r="C16" i="1"/>
</calcChain>
</file>

<file path=xl/sharedStrings.xml><?xml version="1.0" encoding="utf-8"?>
<sst xmlns="http://schemas.openxmlformats.org/spreadsheetml/2006/main" count="292" uniqueCount="171">
  <si>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</si>
  <si>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</si>
  <si>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</si>
  <si>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</si>
  <si>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</si>
  <si>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</si>
  <si>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</si>
  <si>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</si>
  <si>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</si>
  <si>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</si>
  <si>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</si>
  <si>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</si>
  <si>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</si>
  <si>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</si>
  <si>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Разом доходів</t>
  </si>
  <si>
    <t>X</t>
  </si>
  <si>
    <t>Секретар ради</t>
  </si>
  <si>
    <t>Оксана ЯКОВЛЄВА</t>
  </si>
  <si>
    <t>1151800000</t>
  </si>
  <si>
    <t>(код бюджету)</t>
  </si>
  <si>
    <t>Загальне фінансування</t>
  </si>
  <si>
    <t>Кошти, що передаються із загального фонду бюджету до бюджету розвитку (спеціального фонду)</t>
  </si>
  <si>
    <t>Зміни обсягів бюджетних коштів</t>
  </si>
  <si>
    <t>Фінансування за активними операціями</t>
  </si>
  <si>
    <t>Фінансування за типом боргового зобов’язання</t>
  </si>
  <si>
    <t>Фінансування за рахунок зміни залишків коштів бюджетів</t>
  </si>
  <si>
    <t>Внутрішнє фінансування</t>
  </si>
  <si>
    <t>Фінансування за типом кредитора</t>
  </si>
  <si>
    <t>Найменування згідно з Класифікацією фінансування бюджету</t>
  </si>
  <si>
    <t>ФІНАНСУВАННЯ_x000D_
місцевого бюджету на 2021 рік</t>
  </si>
  <si>
    <t>Додаток 2</t>
  </si>
  <si>
    <t>УСЬОГО</t>
  </si>
  <si>
    <t>Інші субвенції з місцевого бюджету</t>
  </si>
  <si>
    <t>0180</t>
  </si>
  <si>
    <t>9770</t>
  </si>
  <si>
    <t>3719770</t>
  </si>
  <si>
    <t>Керівництво і управління у відповідній сфері у містах (місті Києві), селищах, селах, територіальних громадах</t>
  </si>
  <si>
    <t>0111</t>
  </si>
  <si>
    <t>0160</t>
  </si>
  <si>
    <t>3710160</t>
  </si>
  <si>
    <t>Орган з питань фінансів</t>
  </si>
  <si>
    <t>3710000</t>
  </si>
  <si>
    <t>ФВ Мар'янівської сілської ради</t>
  </si>
  <si>
    <t>3700000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</si>
  <si>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</si>
  <si>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0990</t>
  </si>
  <si>
    <t>1182</t>
  </si>
  <si>
    <t>0611182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</si>
  <si>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</si>
  <si>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1181</t>
  </si>
  <si>
    <t>0611181</t>
  </si>
  <si>
    <t>Надання загальної середньої освіти закладами загальної середньої освіти</t>
  </si>
  <si>
    <t>0921</t>
  </si>
  <si>
    <t>1061</t>
  </si>
  <si>
    <t>0611061</t>
  </si>
  <si>
    <t>1021</t>
  </si>
  <si>
    <t>0611021</t>
  </si>
  <si>
    <t>Надання дошкільної освіти</t>
  </si>
  <si>
    <t>0910</t>
  </si>
  <si>
    <t>1010</t>
  </si>
  <si>
    <t>0611010</t>
  </si>
  <si>
    <t>ВО Мар'янівської сілської ради</t>
  </si>
  <si>
    <t>0610000</t>
  </si>
  <si>
    <t>0600000</t>
  </si>
  <si>
    <t>Реалізація заходів, спрямованих на підвищення доступності широкосмугового доступу до Інтернету в сільській місцевості</t>
  </si>
  <si>
    <t>0460</t>
  </si>
  <si>
    <t>7540</t>
  </si>
  <si>
    <t>0117540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</si>
  <si>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</si>
  <si>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</si>
  <si>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</si>
  <si>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</si>
  <si>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Розроблення схем планування та забудови територій (містобудівної документації)</t>
  </si>
  <si>
    <t>0443</t>
  </si>
  <si>
    <t>7350</t>
  </si>
  <si>
    <t>0117350</t>
  </si>
  <si>
    <t>Проектування, реставрація та охорона пам`яток архітектури</t>
  </si>
  <si>
    <t>7340</t>
  </si>
  <si>
    <t>0117340</t>
  </si>
  <si>
    <t>Здійснення заходів із землеустрою</t>
  </si>
  <si>
    <t>0421</t>
  </si>
  <si>
    <t>7130</t>
  </si>
  <si>
    <t>0117130</t>
  </si>
  <si>
    <t>Забезпечення діяльності палаців i будинків культури, клубів, центрів дозвілля та iнших клубних закладів</t>
  </si>
  <si>
    <t>0828</t>
  </si>
  <si>
    <t>4060</t>
  </si>
  <si>
    <t>0114060</t>
  </si>
  <si>
    <t>Надання спеціальної освіти мистецькими школами</t>
  </si>
  <si>
    <t>0960</t>
  </si>
  <si>
    <t>1080</t>
  </si>
  <si>
    <t>0111080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</si>
  <si>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</si>
  <si>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0110000</t>
  </si>
  <si>
    <t>Мар'янівська сільська рада</t>
  </si>
  <si>
    <t>0100000</t>
  </si>
  <si>
    <t>комунальні послуги та енергоносії</t>
  </si>
  <si>
    <t>оплата праці</t>
  </si>
  <si>
    <t>видатки розвитку</t>
  </si>
  <si>
    <t>з них</t>
  </si>
  <si>
    <t>видатки споживання</t>
  </si>
  <si>
    <t>Разом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</si>
  <si>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</si>
  <si>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Код Функціональної класифікації видатків та кредитування бюджету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</si>
  <si>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</si>
  <si>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</si>
  <si>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(грн.)</t>
  </si>
  <si>
    <t>видатків місцевого бюджету на 2021 рік</t>
  </si>
  <si>
    <t>РОЗПОДІЛ</t>
  </si>
  <si>
    <t>Додаток 3</t>
  </si>
  <si>
    <t>Оксна ЯКОВЛЄВА</t>
  </si>
  <si>
    <t>спеціальний фонд</t>
  </si>
  <si>
    <t>загальний фонд</t>
  </si>
  <si>
    <t xml:space="preserve">УСЬОГО за розділом І та ІІ, у тому числі: </t>
  </si>
  <si>
    <t>Державний бюджет</t>
  </si>
  <si>
    <t>9800</t>
  </si>
  <si>
    <t>99000000000</t>
  </si>
  <si>
    <t>Субвенція з місцевого бюджету державному бюджету на виконання програм соціально-економічного розвитку регіонів</t>
  </si>
  <si>
    <t>3719800</t>
  </si>
  <si>
    <t>Бюджет Маловисківської міської територіальної громади</t>
  </si>
  <si>
    <t>11502000000</t>
  </si>
  <si>
    <t>Районний бюджет Новоукраїнського району</t>
  </si>
  <si>
    <t>11314200000</t>
  </si>
  <si>
    <t>Обласний бюджет Кіровоградської області</t>
  </si>
  <si>
    <t>11100000000</t>
  </si>
  <si>
    <t>9110</t>
  </si>
  <si>
    <t>Реверсна дотація</t>
  </si>
  <si>
    <t>3719110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</si>
  <si>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</si>
  <si>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</si>
  <si>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0119430</t>
  </si>
  <si>
    <t>ІІ. Трансферти із спеціального фонду бюджету</t>
  </si>
  <si>
    <t>Державному бюджету(для Новоукраїнського РВП ГУНП в Кіровоградській області для виконання програми "Напрями реалізації та заходи комплексної прграми профілактики злочинності і правопорушень"</t>
  </si>
  <si>
    <t>Державному бюджету(для Маловисківського  РВ Управління ДСНС України в Кіровоградській області для захисту населення і територій громади від надзвичайних ситуацій)</t>
  </si>
  <si>
    <t>Державному бюджету(для Маловисківського районного територіального центру комплектування та соціальної підтримки Кіровоградської області, згідно комплексної програми цільового забезпечення призову громадянУкраїни на строкову військову службу )</t>
  </si>
  <si>
    <t>Бюджету Маловисківської міської ради (для КНП "Маловисківський центр первинної медико-санітарної допомоги)</t>
  </si>
  <si>
    <t>Бюджету Маловисківської міськой раді (для  утримання трудового архіву)</t>
  </si>
  <si>
    <t xml:space="preserve">Обласному бюджету Кіровоградської області (на придбання лікарських засобів, виробів медичного призначення, засобів індивідуального захисту, придбання медичного обладнання для КНП "Центр екстренної медичної допомоги та медецини катастроф у Кіровоградській області Кіровоградської обласної ради", яке обслуговує населення Мар'янівської територіальної громади)  </t>
  </si>
  <si>
    <t xml:space="preserve">Обласному бюджету Кіровоградської області (на придбання ноутбуків для педагогічних працівників комунальних закладів загальної середньої освіти та її філій для організації дистанційного навчання, інших форм здобуття загальної середньої освіти з використанням технологій дистанційного навчання за рахунок субвенції з державного бюджету місцевим бюджетам на заходи , спрямовані на боротьбу з гострою распіраторною хворобою COVID-19, спричиненою коронавірусом SARS-CoV-2, та її наслідками під час навчального процесу у закладах загальної середньої освіти та обсяги співфінансування на придбання ноутбуків)  </t>
  </si>
  <si>
    <t>Обласному бюджету(для Кіровоградської обласної організації "Товариство Червоного христа України" підтримка реалізації програм , що зменшує соціальну напругу серед малозабезпечених, незахищених категорій громадян)</t>
  </si>
  <si>
    <t>Бюджету Маловисківської міськой раді (для КНП Маловисківська ЦРЛ (для проходження медичного огляду призовників)</t>
  </si>
  <si>
    <t>Державному бюджету (для горизонтального вирівнювання податкоспроможності територій)</t>
  </si>
  <si>
    <t xml:space="preserve">Реверсна дотація </t>
  </si>
  <si>
    <t>Бюджету Маловисківської міськой раді (для КНП Маловисківська ЦРЛ (для лікування хворих на цукровий та нецукровий діабет)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</si>
  <si>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</si>
  <si>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</si>
  <si>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</si>
  <si>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</si>
  <si>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 xml:space="preserve">      2. Показники міжбюджетних трансфертів іншим бюджетам</t>
  </si>
  <si>
    <t>Місцевий бюджет</t>
  </si>
  <si>
    <t>41055000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</si>
  <si>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</si>
  <si>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</si>
  <si>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 xml:space="preserve">Субвенції з бюджету Рівнянської сільської територіальної громади Новоукраїнського району Кіровоградської області для забезпечення навчання учнів с. Вишневе в закладі загальної середньої освіти с. Оникієве 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</si>
  <si>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</si>
  <si>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ІІ. Трансферти до спеціального фонду бюджету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</si>
  <si>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</si>
  <si>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41040200</t>
  </si>
  <si>
    <t>Освітня субвенція з державного бюджету місцевим бюджетам </t>
  </si>
  <si>
    <t>41033900</t>
  </si>
  <si>
    <t>І. Трансферти до загального фонду бюджету</t>
  </si>
  <si>
    <t>Найменування трансферту/ Найменування бюджету – надавача міжбюджетного трансферту</t>
  </si>
  <si>
    <t>Код Класифікації доходу бюджету/ Код бюджету</t>
  </si>
  <si>
    <t xml:space="preserve">      1. Показники міжбюджетних трансфертів з інших бюджетів</t>
  </si>
  <si>
    <t>11518000000</t>
  </si>
  <si>
    <t>Міжбюджетні трансферти на 2021 рік</t>
  </si>
  <si>
    <t>Додаток 5</t>
  </si>
  <si>
    <t>до рішення Мар'янівської сільської ради від 12.08.2021 року № 280 "Про внесення змін до рішення Марʼянівської сільської ради від 22 грудня 2022 року № 75 «Про бюджет Мар’янівської сільської територіальної громади на 2021 рік (11518000000)»"</t>
  </si>
  <si>
    <t xml:space="preserve"> "Про внесення змін до рішення Марʼянівської сільської ради</t>
  </si>
  <si>
    <t>від 22 грудня 2022 року № 75 «Про бюджет Мар’янівської сільської</t>
  </si>
  <si>
    <t xml:space="preserve"> територіальної громади на 2021 рік (11518000000)»"</t>
  </si>
  <si>
    <t xml:space="preserve"> до  рішення Мар'янівської сільської ради від 12.08.2021 № 280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</si>
</sst>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11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4" fillId="0" borderId="0" xfId="0" applyFont="1"/>
    <xf numFmtId="0" fontId="0" fillId="0" borderId="1" xfId="0" quotePrefix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4" fontId="2" fillId="2" borderId="2" xfId="0" applyNumberFormat="1" applyFont="1" applyFill="1" applyBorder="1" applyAlignment="1">
      <alignment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0" fontId="0" fillId="0" borderId="2" xfId="0" quotePrefix="1" applyBorder="1" applyAlignment="1">
      <alignment horizontal="center"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0" xfId="0" applyFont="1" applyAlignment="1">
      <alignment horizontal="left"/>
    </xf>
    <xf numFmtId="164" fontId="2" fillId="3" borderId="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Continuous" vertical="center"/>
    </xf>
    <xf numFmtId="0" fontId="2" fillId="3" borderId="5" xfId="0" applyFont="1" applyFill="1" applyBorder="1" applyAlignment="1">
      <alignment horizontal="center"/>
    </xf>
    <xf numFmtId="164" fontId="0" fillId="0" borderId="3" xfId="0" applyNumberFormat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 wrapText="1"/>
    </xf>
    <xf numFmtId="0" fontId="0" fillId="0" borderId="3" xfId="0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 wrapText="1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0" fillId="0" borderId="0" xfId="0" applyAlignment="1">
      <alignment horizontal="left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8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/>
    <xf numFmtId="0" fontId="7" fillId="0" borderId="2" xfId="0" applyFont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quotePrefix="1" applyFont="1" applyAlignment="1">
      <alignment horizontal="center"/>
    </xf>
    <xf numFmtId="0" fontId="2" fillId="0" borderId="2" xfId="0" applyFont="1" applyFill="1" applyBorder="1" applyAlignment="1">
      <alignment horizontal="centerContinuous" vertical="center"/>
    </xf>
    <xf numFmtId="0" fontId="2" fillId="0" borderId="2" xfId="0" applyFont="1" applyFill="1" applyBorder="1" applyAlignment="1">
      <alignment horizontal="centerContinuous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Continuous" vertical="center"/>
    </xf>
    <xf numFmtId="0" fontId="0" fillId="0" borderId="2" xfId="0" applyFill="1" applyBorder="1" applyAlignment="1">
      <alignment horizontal="centerContinuous" vertical="center" wrapText="1"/>
    </xf>
    <xf numFmtId="164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Continuous" vertical="center"/>
    </xf>
    <xf numFmtId="0" fontId="0" fillId="0" borderId="6" xfId="0" applyFill="1" applyBorder="1" applyAlignment="1">
      <alignment horizontal="centerContinuous" vertical="center" wrapText="1"/>
    </xf>
    <xf numFmtId="164" fontId="6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Continuous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164" fontId="2" fillId="0" borderId="2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B24" sqref="B24:E24"/>
    </sheetView>
  </sheetViews>
  <sheetFormatPr defaultRowHeight="12.75" x14ac:dyDescent="0.2"/>
  <cols>
    <col min="1" max="1" width="11.28515625" customWidth="1"/>
    <col min="2" max="2" width="41" customWidth="1"/>
    <col min="3" max="5" width="11.7109375" customWidth="1"/>
    <col min="6" max="6" width="14.28515625" customWidth="1"/>
  </cols>
  <sheetData>
    <row r="1" spans="1:6" x14ac:dyDescent="0.2">
      <c r="D1" t="s">
        <v>0</v>
      </c>
    </row>
    <row r="2" spans="1:6" x14ac:dyDescent="0.2">
      <c r="D2" s="65" t="s">
        <v>166</v>
      </c>
      <c r="E2" s="65"/>
      <c r="F2" s="65"/>
    </row>
    <row r="3" spans="1:6" x14ac:dyDescent="0.2">
      <c r="D3" s="65"/>
      <c r="E3" s="65"/>
      <c r="F3" s="65"/>
    </row>
    <row r="4" spans="1:6" x14ac:dyDescent="0.2">
      <c r="D4" s="65"/>
      <c r="E4" s="65"/>
      <c r="F4" s="65"/>
    </row>
    <row r="5" spans="1:6" x14ac:dyDescent="0.2">
      <c r="D5" s="65"/>
      <c r="E5" s="65"/>
      <c r="F5" s="65"/>
    </row>
    <row r="6" spans="1:6" x14ac:dyDescent="0.2">
      <c r="D6" s="65"/>
      <c r="E6" s="65"/>
      <c r="F6" s="65"/>
    </row>
    <row r="7" spans="1:6" x14ac:dyDescent="0.2">
      <c r="D7" s="65"/>
      <c r="E7" s="65"/>
      <c r="F7" s="65"/>
    </row>
    <row r="9" spans="1:6" ht="41.25" customHeight="1" x14ac:dyDescent="0.3">
      <c r="A9" s="66" t="s">
        <v>1</v>
      </c>
      <c r="B9" s="67"/>
      <c r="C9" s="67"/>
      <c r="D9" s="67"/>
      <c r="E9" s="67"/>
      <c r="F9" s="67"/>
    </row>
    <row r="10" spans="1:6" ht="25.5" customHeight="1" x14ac:dyDescent="0.2">
      <c r="A10" s="16" t="s">
        <v>18</v>
      </c>
      <c r="B10" s="2"/>
      <c r="C10" s="2"/>
      <c r="D10" s="2"/>
      <c r="E10" s="2"/>
      <c r="F10" s="2"/>
    </row>
    <row r="11" spans="1:6" x14ac:dyDescent="0.2">
      <c r="A11" s="15" t="s">
        <v>19</v>
      </c>
      <c r="F11" s="1" t="s">
        <v>2</v>
      </c>
    </row>
    <row r="12" spans="1:6" x14ac:dyDescent="0.2">
      <c r="A12" s="68" t="s">
        <v>3</v>
      </c>
      <c r="B12" s="68" t="s">
        <v>4</v>
      </c>
      <c r="C12" s="69" t="s">
        <v>5</v>
      </c>
      <c r="D12" s="68" t="s">
        <v>6</v>
      </c>
      <c r="E12" s="68" t="s">
        <v>7</v>
      </c>
      <c r="F12" s="68"/>
    </row>
    <row r="13" spans="1:6" x14ac:dyDescent="0.2">
      <c r="A13" s="68"/>
      <c r="B13" s="68"/>
      <c r="C13" s="68"/>
      <c r="D13" s="68"/>
      <c r="E13" s="68" t="s">
        <v>8</v>
      </c>
      <c r="F13" s="70" t="s">
        <v>9</v>
      </c>
    </row>
    <row r="14" spans="1:6" x14ac:dyDescent="0.2">
      <c r="A14" s="68"/>
      <c r="B14" s="68"/>
      <c r="C14" s="68"/>
      <c r="D14" s="68"/>
      <c r="E14" s="68"/>
      <c r="F14" s="68"/>
    </row>
    <row r="15" spans="1:6" x14ac:dyDescent="0.2">
      <c r="A15" s="3">
        <v>1</v>
      </c>
      <c r="B15" s="3">
        <v>2</v>
      </c>
      <c r="C15" s="4">
        <v>3</v>
      </c>
      <c r="D15" s="3">
        <v>4</v>
      </c>
      <c r="E15" s="3">
        <v>5</v>
      </c>
      <c r="F15" s="3">
        <v>6</v>
      </c>
    </row>
    <row r="16" spans="1:6" x14ac:dyDescent="0.2">
      <c r="A16" s="5">
        <v>40000000</v>
      </c>
      <c r="B16" s="6" t="s">
        <v>10</v>
      </c>
      <c r="C16" s="7">
        <f>D16+E16</f>
        <v>300000</v>
      </c>
      <c r="D16" s="8">
        <v>300000</v>
      </c>
      <c r="E16" s="8">
        <v>0</v>
      </c>
      <c r="F16" s="8">
        <v>0</v>
      </c>
    </row>
    <row r="17" spans="1:6" x14ac:dyDescent="0.2">
      <c r="A17" s="5">
        <v>41000000</v>
      </c>
      <c r="B17" s="6" t="s">
        <v>11</v>
      </c>
      <c r="C17" s="7">
        <f>D17+E17</f>
        <v>300000</v>
      </c>
      <c r="D17" s="8">
        <v>300000</v>
      </c>
      <c r="E17" s="8">
        <v>0</v>
      </c>
      <c r="F17" s="8">
        <v>0</v>
      </c>
    </row>
    <row r="18" spans="1:6" ht="25.5" x14ac:dyDescent="0.2">
      <c r="A18" s="5">
        <v>41030000</v>
      </c>
      <c r="B18" s="6" t="s">
        <v>12</v>
      </c>
      <c r="C18" s="7">
        <f>D18+E18</f>
        <v>300000</v>
      </c>
      <c r="D18" s="8">
        <v>300000</v>
      </c>
      <c r="E18" s="8">
        <v>0</v>
      </c>
      <c r="F18" s="8">
        <v>0</v>
      </c>
    </row>
    <row r="19" spans="1:6" ht="51" x14ac:dyDescent="0.2">
      <c r="A19" s="9">
        <v>41035500</v>
      </c>
      <c r="B19" s="10" t="s">
        <v>13</v>
      </c>
      <c r="C19" s="11">
        <f>D19+E19</f>
        <v>300000</v>
      </c>
      <c r="D19" s="12">
        <v>300000</v>
      </c>
      <c r="E19" s="12">
        <v>0</v>
      </c>
      <c r="F19" s="12">
        <v>0</v>
      </c>
    </row>
    <row r="20" spans="1:6" x14ac:dyDescent="0.2">
      <c r="A20" s="13" t="s">
        <v>15</v>
      </c>
      <c r="B20" s="14" t="s">
        <v>14</v>
      </c>
      <c r="C20" s="7">
        <f>D20+E20</f>
        <v>300000</v>
      </c>
      <c r="D20" s="7">
        <v>300000</v>
      </c>
      <c r="E20" s="7">
        <v>0</v>
      </c>
      <c r="F20" s="7">
        <v>0</v>
      </c>
    </row>
    <row r="24" spans="1:6" ht="18.75" x14ac:dyDescent="0.3">
      <c r="B24" s="63" t="s">
        <v>16</v>
      </c>
      <c r="C24" s="62"/>
      <c r="D24" s="62"/>
      <c r="E24" s="63" t="s">
        <v>17</v>
      </c>
    </row>
  </sheetData>
  <mergeCells count="9">
    <mergeCell ref="D2:F7"/>
    <mergeCell ref="A9:F9"/>
    <mergeCell ref="A12:A14"/>
    <mergeCell ref="B12:B14"/>
    <mergeCell ref="C12:C14"/>
    <mergeCell ref="D12:D14"/>
    <mergeCell ref="E12:F12"/>
    <mergeCell ref="E13:E14"/>
    <mergeCell ref="F13:F14"/>
  </mergeCells>
  <printOptions horizontalCentered="1"/>
  <pageMargins left="0.98425196850393704" right="0.39370078740157483" top="0.78740157480314965" bottom="0.78740157480314965" header="0" footer="0"/>
  <pageSetup paperSize="9" scale="96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workbookViewId="0">
      <selection activeCell="A2" sqref="A2:XFD7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30</v>
      </c>
    </row>
    <row r="2" spans="1:6" x14ac:dyDescent="0.2">
      <c r="D2" s="65" t="s">
        <v>166</v>
      </c>
      <c r="E2" s="65"/>
      <c r="F2" s="65"/>
    </row>
    <row r="3" spans="1:6" x14ac:dyDescent="0.2">
      <c r="D3" s="65"/>
      <c r="E3" s="65"/>
      <c r="F3" s="65"/>
    </row>
    <row r="4" spans="1:6" x14ac:dyDescent="0.2">
      <c r="D4" s="65"/>
      <c r="E4" s="65"/>
      <c r="F4" s="65"/>
    </row>
    <row r="5" spans="1:6" x14ac:dyDescent="0.2">
      <c r="D5" s="65"/>
      <c r="E5" s="65"/>
      <c r="F5" s="65"/>
    </row>
    <row r="6" spans="1:6" x14ac:dyDescent="0.2">
      <c r="D6" s="65"/>
      <c r="E6" s="65"/>
      <c r="F6" s="65"/>
    </row>
    <row r="7" spans="1:6" x14ac:dyDescent="0.2">
      <c r="D7" s="65"/>
      <c r="E7" s="65"/>
      <c r="F7" s="65"/>
    </row>
    <row r="8" spans="1:6" s="62" customFormat="1" ht="14.25" customHeight="1" x14ac:dyDescent="0.3"/>
    <row r="9" spans="1:6" s="62" customFormat="1" ht="39" customHeight="1" x14ac:dyDescent="0.3">
      <c r="A9" s="66" t="s">
        <v>29</v>
      </c>
      <c r="B9" s="67"/>
      <c r="C9" s="67"/>
      <c r="D9" s="67"/>
      <c r="E9" s="67"/>
      <c r="F9" s="67"/>
    </row>
    <row r="10" spans="1:6" ht="25.5" customHeight="1" x14ac:dyDescent="0.2">
      <c r="A10" s="16" t="s">
        <v>18</v>
      </c>
      <c r="B10" s="2"/>
      <c r="C10" s="2"/>
      <c r="D10" s="2"/>
      <c r="E10" s="2"/>
      <c r="F10" s="2"/>
    </row>
    <row r="11" spans="1:6" x14ac:dyDescent="0.2">
      <c r="A11" s="15" t="s">
        <v>19</v>
      </c>
      <c r="F11" s="1" t="s">
        <v>2</v>
      </c>
    </row>
    <row r="12" spans="1:6" x14ac:dyDescent="0.2">
      <c r="A12" s="68" t="s">
        <v>3</v>
      </c>
      <c r="B12" s="68" t="s">
        <v>28</v>
      </c>
      <c r="C12" s="69" t="s">
        <v>5</v>
      </c>
      <c r="D12" s="68" t="s">
        <v>6</v>
      </c>
      <c r="E12" s="68" t="s">
        <v>7</v>
      </c>
      <c r="F12" s="68"/>
    </row>
    <row r="13" spans="1:6" x14ac:dyDescent="0.2">
      <c r="A13" s="68"/>
      <c r="B13" s="68"/>
      <c r="C13" s="68"/>
      <c r="D13" s="68"/>
      <c r="E13" s="68" t="s">
        <v>8</v>
      </c>
      <c r="F13" s="68" t="s">
        <v>9</v>
      </c>
    </row>
    <row r="14" spans="1:6" x14ac:dyDescent="0.2">
      <c r="A14" s="68"/>
      <c r="B14" s="68"/>
      <c r="C14" s="68"/>
      <c r="D14" s="68"/>
      <c r="E14" s="68"/>
      <c r="F14" s="68"/>
    </row>
    <row r="15" spans="1:6" x14ac:dyDescent="0.2">
      <c r="A15" s="3">
        <v>1</v>
      </c>
      <c r="B15" s="3">
        <v>2</v>
      </c>
      <c r="C15" s="4">
        <v>3</v>
      </c>
      <c r="D15" s="3">
        <v>4</v>
      </c>
      <c r="E15" s="3">
        <v>5</v>
      </c>
      <c r="F15" s="3">
        <v>6</v>
      </c>
    </row>
    <row r="16" spans="1:6" ht="21" customHeight="1" x14ac:dyDescent="0.2">
      <c r="A16" s="71" t="s">
        <v>27</v>
      </c>
      <c r="B16" s="72"/>
      <c r="C16" s="72"/>
      <c r="D16" s="72"/>
      <c r="E16" s="72"/>
      <c r="F16" s="73"/>
    </row>
    <row r="17" spans="1:6" x14ac:dyDescent="0.2">
      <c r="A17" s="5">
        <v>200000</v>
      </c>
      <c r="B17" s="6" t="s">
        <v>26</v>
      </c>
      <c r="C17" s="7">
        <f>D17+E17</f>
        <v>0</v>
      </c>
      <c r="D17" s="8">
        <v>117137.66000000003</v>
      </c>
      <c r="E17" s="8">
        <v>-117137.66000000003</v>
      </c>
      <c r="F17" s="8">
        <v>-117137.66000000003</v>
      </c>
    </row>
    <row r="18" spans="1:6" ht="25.5" x14ac:dyDescent="0.2">
      <c r="A18" s="5">
        <v>208000</v>
      </c>
      <c r="B18" s="6" t="s">
        <v>25</v>
      </c>
      <c r="C18" s="7">
        <f>D18+E18</f>
        <v>0</v>
      </c>
      <c r="D18" s="8">
        <v>117137.66000000003</v>
      </c>
      <c r="E18" s="8">
        <v>-117137.66000000003</v>
      </c>
      <c r="F18" s="8">
        <v>-117137.66000000003</v>
      </c>
    </row>
    <row r="19" spans="1:6" ht="38.25" x14ac:dyDescent="0.2">
      <c r="A19" s="9">
        <v>208400</v>
      </c>
      <c r="B19" s="10" t="s">
        <v>21</v>
      </c>
      <c r="C19" s="11">
        <f>D19+E19</f>
        <v>0</v>
      </c>
      <c r="D19" s="12">
        <v>117137.66000000003</v>
      </c>
      <c r="E19" s="12">
        <v>-117137.66000000003</v>
      </c>
      <c r="F19" s="12">
        <v>-117137.66000000003</v>
      </c>
    </row>
    <row r="20" spans="1:6" x14ac:dyDescent="0.2">
      <c r="A20" s="13" t="s">
        <v>15</v>
      </c>
      <c r="B20" s="14" t="s">
        <v>20</v>
      </c>
      <c r="C20" s="7">
        <f>D20+E20</f>
        <v>0</v>
      </c>
      <c r="D20" s="7">
        <v>117137.66000000003</v>
      </c>
      <c r="E20" s="7">
        <v>-117137.66000000003</v>
      </c>
      <c r="F20" s="7">
        <v>-117137.66000000003</v>
      </c>
    </row>
    <row r="21" spans="1:6" ht="21" customHeight="1" x14ac:dyDescent="0.2">
      <c r="A21" s="71" t="s">
        <v>24</v>
      </c>
      <c r="B21" s="72"/>
      <c r="C21" s="72"/>
      <c r="D21" s="72"/>
      <c r="E21" s="72"/>
      <c r="F21" s="73"/>
    </row>
    <row r="22" spans="1:6" x14ac:dyDescent="0.2">
      <c r="A22" s="5">
        <v>600000</v>
      </c>
      <c r="B22" s="6" t="s">
        <v>23</v>
      </c>
      <c r="C22" s="7">
        <f>D22+E22</f>
        <v>0</v>
      </c>
      <c r="D22" s="8">
        <v>117137.66000000003</v>
      </c>
      <c r="E22" s="8">
        <v>-117137.66000000003</v>
      </c>
      <c r="F22" s="8">
        <v>-117137.66000000003</v>
      </c>
    </row>
    <row r="23" spans="1:6" x14ac:dyDescent="0.2">
      <c r="A23" s="5">
        <v>602000</v>
      </c>
      <c r="B23" s="6" t="s">
        <v>22</v>
      </c>
      <c r="C23" s="7">
        <f>D23+E23</f>
        <v>0</v>
      </c>
      <c r="D23" s="8">
        <v>117137.66000000003</v>
      </c>
      <c r="E23" s="8">
        <v>-117137.66000000003</v>
      </c>
      <c r="F23" s="8">
        <v>-117137.66000000003</v>
      </c>
    </row>
    <row r="24" spans="1:6" ht="38.25" x14ac:dyDescent="0.2">
      <c r="A24" s="9">
        <v>602400</v>
      </c>
      <c r="B24" s="10" t="s">
        <v>21</v>
      </c>
      <c r="C24" s="11">
        <f>D24+E24</f>
        <v>0</v>
      </c>
      <c r="D24" s="12">
        <v>117137.66000000003</v>
      </c>
      <c r="E24" s="12">
        <v>-117137.66000000003</v>
      </c>
      <c r="F24" s="12">
        <v>-117137.66000000003</v>
      </c>
    </row>
    <row r="25" spans="1:6" x14ac:dyDescent="0.2">
      <c r="A25" s="13" t="s">
        <v>15</v>
      </c>
      <c r="B25" s="14" t="s">
        <v>20</v>
      </c>
      <c r="C25" s="7">
        <f>D25+E25</f>
        <v>0</v>
      </c>
      <c r="D25" s="7">
        <v>117137.66000000003</v>
      </c>
      <c r="E25" s="7">
        <v>-117137.66000000003</v>
      </c>
      <c r="F25" s="7">
        <v>-117137.66000000003</v>
      </c>
    </row>
    <row r="29" spans="1:6" ht="18.75" x14ac:dyDescent="0.3">
      <c r="B29" s="63" t="s">
        <v>16</v>
      </c>
      <c r="C29" s="62"/>
      <c r="D29" s="62"/>
      <c r="E29" s="63" t="s">
        <v>17</v>
      </c>
    </row>
  </sheetData>
  <mergeCells count="11">
    <mergeCell ref="D2:F7"/>
    <mergeCell ref="A16:F16"/>
    <mergeCell ref="A21:F21"/>
    <mergeCell ref="A9:F9"/>
    <mergeCell ref="A12:A14"/>
    <mergeCell ref="B12:B14"/>
    <mergeCell ref="C12:C14"/>
    <mergeCell ref="D12:D14"/>
    <mergeCell ref="E12:F12"/>
    <mergeCell ref="E13:E14"/>
    <mergeCell ref="F13:F14"/>
  </mergeCells>
  <printOptions horizontalCentered="1"/>
  <pageMargins left="0.98425196850393704" right="0.39370078740157483" top="0.78740157480314965" bottom="0.78740157480314965" header="0" footer="0"/>
  <pageSetup paperSize="9" scale="89" fitToHeight="5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topLeftCell="C1" workbookViewId="0">
      <selection activeCell="D32" sqref="D32"/>
    </sheetView>
  </sheetViews>
  <sheetFormatPr defaultRowHeight="12.75" x14ac:dyDescent="0.2"/>
  <cols>
    <col min="1" max="3" width="12" customWidth="1"/>
    <col min="4" max="4" width="36.5703125" customWidth="1"/>
    <col min="5" max="16" width="10.7109375" customWidth="1"/>
  </cols>
  <sheetData>
    <row r="1" spans="1:16" x14ac:dyDescent="0.2">
      <c r="M1" t="s">
        <v>108</v>
      </c>
    </row>
    <row r="2" spans="1:16" x14ac:dyDescent="0.2">
      <c r="M2" s="65" t="s">
        <v>166</v>
      </c>
      <c r="N2" s="65"/>
      <c r="O2" s="65"/>
    </row>
    <row r="3" spans="1:16" x14ac:dyDescent="0.2">
      <c r="M3" s="65"/>
      <c r="N3" s="65"/>
      <c r="O3" s="65"/>
    </row>
    <row r="4" spans="1:16" x14ac:dyDescent="0.2">
      <c r="M4" s="65"/>
      <c r="N4" s="65"/>
      <c r="O4" s="65"/>
    </row>
    <row r="5" spans="1:16" x14ac:dyDescent="0.2">
      <c r="M5" s="65"/>
      <c r="N5" s="65"/>
      <c r="O5" s="65"/>
    </row>
    <row r="6" spans="1:16" x14ac:dyDescent="0.2">
      <c r="M6" s="65"/>
      <c r="N6" s="65"/>
      <c r="O6" s="65"/>
    </row>
    <row r="7" spans="1:16" x14ac:dyDescent="0.2">
      <c r="M7" s="65"/>
      <c r="N7" s="65"/>
      <c r="O7" s="65"/>
    </row>
    <row r="9" spans="1:16" ht="18.75" x14ac:dyDescent="0.3">
      <c r="A9" s="74" t="s">
        <v>107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</row>
    <row r="10" spans="1:16" ht="18.75" x14ac:dyDescent="0.3">
      <c r="A10" s="74" t="s">
        <v>106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x14ac:dyDescent="0.2">
      <c r="A11" s="16" t="s">
        <v>18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">
      <c r="A12" s="15" t="s">
        <v>19</v>
      </c>
      <c r="P12" s="1" t="s">
        <v>105</v>
      </c>
    </row>
    <row r="13" spans="1:16" x14ac:dyDescent="0.2">
      <c r="A13" s="75" t="s">
        <v>104</v>
      </c>
      <c r="B13" s="75" t="s">
        <v>103</v>
      </c>
      <c r="C13" s="75" t="s">
        <v>102</v>
      </c>
      <c r="D13" s="68" t="s">
        <v>101</v>
      </c>
      <c r="E13" s="68" t="s">
        <v>6</v>
      </c>
      <c r="F13" s="68"/>
      <c r="G13" s="68"/>
      <c r="H13" s="68"/>
      <c r="I13" s="68"/>
      <c r="J13" s="68" t="s">
        <v>7</v>
      </c>
      <c r="K13" s="68"/>
      <c r="L13" s="68"/>
      <c r="M13" s="68"/>
      <c r="N13" s="68"/>
      <c r="O13" s="68"/>
      <c r="P13" s="69" t="s">
        <v>100</v>
      </c>
    </row>
    <row r="14" spans="1:16" x14ac:dyDescent="0.2">
      <c r="A14" s="68"/>
      <c r="B14" s="68"/>
      <c r="C14" s="68"/>
      <c r="D14" s="68"/>
      <c r="E14" s="69" t="s">
        <v>8</v>
      </c>
      <c r="F14" s="68" t="s">
        <v>99</v>
      </c>
      <c r="G14" s="68" t="s">
        <v>98</v>
      </c>
      <c r="H14" s="68"/>
      <c r="I14" s="68" t="s">
        <v>97</v>
      </c>
      <c r="J14" s="69" t="s">
        <v>8</v>
      </c>
      <c r="K14" s="68" t="s">
        <v>9</v>
      </c>
      <c r="L14" s="68" t="s">
        <v>99</v>
      </c>
      <c r="M14" s="68" t="s">
        <v>98</v>
      </c>
      <c r="N14" s="68"/>
      <c r="O14" s="68" t="s">
        <v>97</v>
      </c>
      <c r="P14" s="68"/>
    </row>
    <row r="15" spans="1:16" x14ac:dyDescent="0.2">
      <c r="A15" s="68"/>
      <c r="B15" s="68"/>
      <c r="C15" s="68"/>
      <c r="D15" s="68"/>
      <c r="E15" s="68"/>
      <c r="F15" s="68"/>
      <c r="G15" s="68" t="s">
        <v>96</v>
      </c>
      <c r="H15" s="68" t="s">
        <v>95</v>
      </c>
      <c r="I15" s="68"/>
      <c r="J15" s="68"/>
      <c r="K15" s="68"/>
      <c r="L15" s="68"/>
      <c r="M15" s="68" t="s">
        <v>96</v>
      </c>
      <c r="N15" s="68" t="s">
        <v>95</v>
      </c>
      <c r="O15" s="68"/>
      <c r="P15" s="68"/>
    </row>
    <row r="16" spans="1:16" ht="44.25" customHeight="1" x14ac:dyDescent="0.2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</row>
    <row r="17" spans="1:16" x14ac:dyDescent="0.2">
      <c r="A17" s="3">
        <v>1</v>
      </c>
      <c r="B17" s="3">
        <v>2</v>
      </c>
      <c r="C17" s="3">
        <v>3</v>
      </c>
      <c r="D17" s="3">
        <v>4</v>
      </c>
      <c r="E17" s="4">
        <v>5</v>
      </c>
      <c r="F17" s="3">
        <v>6</v>
      </c>
      <c r="G17" s="3">
        <v>7</v>
      </c>
      <c r="H17" s="3">
        <v>8</v>
      </c>
      <c r="I17" s="3">
        <v>9</v>
      </c>
      <c r="J17" s="4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4">
        <v>16</v>
      </c>
    </row>
    <row r="18" spans="1:16" x14ac:dyDescent="0.2">
      <c r="A18" s="32" t="s">
        <v>94</v>
      </c>
      <c r="B18" s="31"/>
      <c r="C18" s="30"/>
      <c r="D18" s="29" t="s">
        <v>93</v>
      </c>
      <c r="E18" s="18">
        <v>88300</v>
      </c>
      <c r="F18" s="28">
        <v>105000</v>
      </c>
      <c r="G18" s="28">
        <v>250000</v>
      </c>
      <c r="H18" s="28">
        <v>0</v>
      </c>
      <c r="I18" s="28">
        <v>-16700</v>
      </c>
      <c r="J18" s="18">
        <v>-652381</v>
      </c>
      <c r="K18" s="28">
        <v>-652381</v>
      </c>
      <c r="L18" s="28">
        <v>0</v>
      </c>
      <c r="M18" s="28">
        <v>0</v>
      </c>
      <c r="N18" s="28">
        <v>0</v>
      </c>
      <c r="O18" s="28">
        <v>-652381</v>
      </c>
      <c r="P18" s="18">
        <f t="shared" ref="P18:P38" si="0">E18+J18</f>
        <v>-564081</v>
      </c>
    </row>
    <row r="19" spans="1:16" ht="102" x14ac:dyDescent="0.2">
      <c r="A19" s="32" t="s">
        <v>92</v>
      </c>
      <c r="B19" s="31"/>
      <c r="C19" s="30"/>
      <c r="D19" s="29" t="s">
        <v>91</v>
      </c>
      <c r="E19" s="18">
        <v>88300</v>
      </c>
      <c r="F19" s="28">
        <v>105000</v>
      </c>
      <c r="G19" s="28">
        <v>250000</v>
      </c>
      <c r="H19" s="28">
        <v>0</v>
      </c>
      <c r="I19" s="28">
        <v>-16700</v>
      </c>
      <c r="J19" s="18">
        <v>-652381</v>
      </c>
      <c r="K19" s="28">
        <v>-652381</v>
      </c>
      <c r="L19" s="28">
        <v>0</v>
      </c>
      <c r="M19" s="28">
        <v>0</v>
      </c>
      <c r="N19" s="28">
        <v>0</v>
      </c>
      <c r="O19" s="28">
        <v>-652381</v>
      </c>
      <c r="P19" s="18">
        <f t="shared" si="0"/>
        <v>-564081</v>
      </c>
    </row>
    <row r="20" spans="1:16" ht="25.5" x14ac:dyDescent="0.2">
      <c r="A20" s="27" t="s">
        <v>90</v>
      </c>
      <c r="B20" s="27" t="s">
        <v>89</v>
      </c>
      <c r="C20" s="26" t="s">
        <v>88</v>
      </c>
      <c r="D20" s="25" t="s">
        <v>87</v>
      </c>
      <c r="E20" s="23">
        <v>305000</v>
      </c>
      <c r="F20" s="24">
        <v>305000</v>
      </c>
      <c r="G20" s="24">
        <v>250000</v>
      </c>
      <c r="H20" s="24">
        <v>0</v>
      </c>
      <c r="I20" s="24">
        <v>0</v>
      </c>
      <c r="J20" s="23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3">
        <f t="shared" si="0"/>
        <v>305000</v>
      </c>
    </row>
    <row r="21" spans="1:16" ht="38.25" x14ac:dyDescent="0.2">
      <c r="A21" s="27" t="s">
        <v>86</v>
      </c>
      <c r="B21" s="27" t="s">
        <v>85</v>
      </c>
      <c r="C21" s="26" t="s">
        <v>84</v>
      </c>
      <c r="D21" s="25" t="s">
        <v>83</v>
      </c>
      <c r="E21" s="23">
        <v>0</v>
      </c>
      <c r="F21" s="24">
        <v>0</v>
      </c>
      <c r="G21" s="24">
        <v>0</v>
      </c>
      <c r="H21" s="24">
        <v>0</v>
      </c>
      <c r="I21" s="24">
        <v>0</v>
      </c>
      <c r="J21" s="23">
        <v>-2003</v>
      </c>
      <c r="K21" s="24">
        <v>-2003</v>
      </c>
      <c r="L21" s="24">
        <v>0</v>
      </c>
      <c r="M21" s="24">
        <v>0</v>
      </c>
      <c r="N21" s="24">
        <v>0</v>
      </c>
      <c r="O21" s="24">
        <v>-2003</v>
      </c>
      <c r="P21" s="23">
        <f t="shared" si="0"/>
        <v>-2003</v>
      </c>
    </row>
    <row r="22" spans="1:16" x14ac:dyDescent="0.2">
      <c r="A22" s="27" t="s">
        <v>82</v>
      </c>
      <c r="B22" s="27" t="s">
        <v>81</v>
      </c>
      <c r="C22" s="26" t="s">
        <v>80</v>
      </c>
      <c r="D22" s="25" t="s">
        <v>79</v>
      </c>
      <c r="E22" s="23">
        <v>0</v>
      </c>
      <c r="F22" s="24">
        <v>0</v>
      </c>
      <c r="G22" s="24">
        <v>0</v>
      </c>
      <c r="H22" s="24">
        <v>0</v>
      </c>
      <c r="I22" s="24">
        <v>0</v>
      </c>
      <c r="J22" s="23">
        <v>-540280</v>
      </c>
      <c r="K22" s="24">
        <v>-540280</v>
      </c>
      <c r="L22" s="24">
        <v>0</v>
      </c>
      <c r="M22" s="24">
        <v>0</v>
      </c>
      <c r="N22" s="24">
        <v>0</v>
      </c>
      <c r="O22" s="24">
        <v>-540280</v>
      </c>
      <c r="P22" s="23">
        <f t="shared" si="0"/>
        <v>-540280</v>
      </c>
    </row>
    <row r="23" spans="1:16" ht="25.5" x14ac:dyDescent="0.2">
      <c r="A23" s="27" t="s">
        <v>78</v>
      </c>
      <c r="B23" s="27" t="s">
        <v>77</v>
      </c>
      <c r="C23" s="26" t="s">
        <v>73</v>
      </c>
      <c r="D23" s="25" t="s">
        <v>76</v>
      </c>
      <c r="E23" s="23">
        <v>-16700</v>
      </c>
      <c r="F23" s="24">
        <v>0</v>
      </c>
      <c r="G23" s="24">
        <v>0</v>
      </c>
      <c r="H23" s="24">
        <v>0</v>
      </c>
      <c r="I23" s="24">
        <v>-16700</v>
      </c>
      <c r="J23" s="23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0"/>
        <v>-16700</v>
      </c>
    </row>
    <row r="24" spans="1:16" ht="38.25" x14ac:dyDescent="0.2">
      <c r="A24" s="27" t="s">
        <v>75</v>
      </c>
      <c r="B24" s="27" t="s">
        <v>74</v>
      </c>
      <c r="C24" s="26" t="s">
        <v>73</v>
      </c>
      <c r="D24" s="25" t="s">
        <v>72</v>
      </c>
      <c r="E24" s="23">
        <v>0</v>
      </c>
      <c r="F24" s="24">
        <v>0</v>
      </c>
      <c r="G24" s="24">
        <v>0</v>
      </c>
      <c r="H24" s="24">
        <v>0</v>
      </c>
      <c r="I24" s="24">
        <v>0</v>
      </c>
      <c r="J24" s="23">
        <v>-110098</v>
      </c>
      <c r="K24" s="24">
        <v>-110098</v>
      </c>
      <c r="L24" s="24">
        <v>0</v>
      </c>
      <c r="M24" s="24">
        <v>0</v>
      </c>
      <c r="N24" s="24">
        <v>0</v>
      </c>
      <c r="O24" s="24">
        <v>-110098</v>
      </c>
      <c r="P24" s="23">
        <f t="shared" si="0"/>
        <v>-110098</v>
      </c>
    </row>
    <row r="25" spans="1:16" ht="38.25" x14ac:dyDescent="0.2">
      <c r="A25" s="27" t="s">
        <v>71</v>
      </c>
      <c r="B25" s="27" t="s">
        <v>70</v>
      </c>
      <c r="C25" s="26" t="s">
        <v>69</v>
      </c>
      <c r="D25" s="25" t="s">
        <v>68</v>
      </c>
      <c r="E25" s="23">
        <v>-500000</v>
      </c>
      <c r="F25" s="24">
        <v>-500000</v>
      </c>
      <c r="G25" s="24">
        <v>0</v>
      </c>
      <c r="H25" s="24">
        <v>0</v>
      </c>
      <c r="I25" s="24">
        <v>0</v>
      </c>
      <c r="J25" s="23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0"/>
        <v>-500000</v>
      </c>
    </row>
    <row r="26" spans="1:16" ht="51" x14ac:dyDescent="0.2">
      <c r="A26" s="27" t="s">
        <v>67</v>
      </c>
      <c r="B26" s="27" t="s">
        <v>66</v>
      </c>
      <c r="C26" s="26" t="s">
        <v>65</v>
      </c>
      <c r="D26" s="25" t="s">
        <v>64</v>
      </c>
      <c r="E26" s="23">
        <v>300000</v>
      </c>
      <c r="F26" s="24">
        <v>300000</v>
      </c>
      <c r="G26" s="24">
        <v>0</v>
      </c>
      <c r="H26" s="24">
        <v>0</v>
      </c>
      <c r="I26" s="24">
        <v>0</v>
      </c>
      <c r="J26" s="23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3">
        <f t="shared" si="0"/>
        <v>300000</v>
      </c>
    </row>
    <row r="27" spans="1:16" x14ac:dyDescent="0.2">
      <c r="A27" s="32" t="s">
        <v>63</v>
      </c>
      <c r="B27" s="31"/>
      <c r="C27" s="30"/>
      <c r="D27" s="29" t="s">
        <v>61</v>
      </c>
      <c r="E27" s="18">
        <v>342837.66000000003</v>
      </c>
      <c r="F27" s="28">
        <v>342837.66000000003</v>
      </c>
      <c r="G27" s="28">
        <v>243766.91000000003</v>
      </c>
      <c r="H27" s="28">
        <v>7701.75</v>
      </c>
      <c r="I27" s="28">
        <v>0</v>
      </c>
      <c r="J27" s="18">
        <v>511162.33999999997</v>
      </c>
      <c r="K27" s="28">
        <v>511162.33999999997</v>
      </c>
      <c r="L27" s="28">
        <v>0</v>
      </c>
      <c r="M27" s="28">
        <v>0</v>
      </c>
      <c r="N27" s="28">
        <v>0</v>
      </c>
      <c r="O27" s="28">
        <v>511162.33999999997</v>
      </c>
      <c r="P27" s="18">
        <f t="shared" si="0"/>
        <v>854000</v>
      </c>
    </row>
    <row r="28" spans="1:16" x14ac:dyDescent="0.2">
      <c r="A28" s="32" t="s">
        <v>62</v>
      </c>
      <c r="B28" s="31"/>
      <c r="C28" s="30"/>
      <c r="D28" s="29" t="s">
        <v>61</v>
      </c>
      <c r="E28" s="18">
        <v>342837.66000000003</v>
      </c>
      <c r="F28" s="28">
        <v>342837.66000000003</v>
      </c>
      <c r="G28" s="28">
        <v>243766.91000000003</v>
      </c>
      <c r="H28" s="28">
        <v>7701.75</v>
      </c>
      <c r="I28" s="28">
        <v>0</v>
      </c>
      <c r="J28" s="18">
        <v>511162.33999999997</v>
      </c>
      <c r="K28" s="28">
        <v>511162.33999999997</v>
      </c>
      <c r="L28" s="28">
        <v>0</v>
      </c>
      <c r="M28" s="28">
        <v>0</v>
      </c>
      <c r="N28" s="28">
        <v>0</v>
      </c>
      <c r="O28" s="28">
        <v>511162.33999999997</v>
      </c>
      <c r="P28" s="18">
        <f t="shared" si="0"/>
        <v>854000</v>
      </c>
    </row>
    <row r="29" spans="1:16" x14ac:dyDescent="0.2">
      <c r="A29" s="27" t="s">
        <v>60</v>
      </c>
      <c r="B29" s="27" t="s">
        <v>59</v>
      </c>
      <c r="C29" s="26" t="s">
        <v>58</v>
      </c>
      <c r="D29" s="25" t="s">
        <v>57</v>
      </c>
      <c r="E29" s="23">
        <v>0</v>
      </c>
      <c r="F29" s="24">
        <v>0</v>
      </c>
      <c r="G29" s="24">
        <v>-11129</v>
      </c>
      <c r="H29" s="24">
        <v>7701.75</v>
      </c>
      <c r="I29" s="24">
        <v>0</v>
      </c>
      <c r="J29" s="23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3">
        <f t="shared" si="0"/>
        <v>0</v>
      </c>
    </row>
    <row r="30" spans="1:16" ht="25.5" x14ac:dyDescent="0.2">
      <c r="A30" s="27" t="s">
        <v>56</v>
      </c>
      <c r="B30" s="27" t="s">
        <v>55</v>
      </c>
      <c r="C30" s="26" t="s">
        <v>52</v>
      </c>
      <c r="D30" s="25" t="s">
        <v>51</v>
      </c>
      <c r="E30" s="23">
        <v>854000</v>
      </c>
      <c r="F30" s="24">
        <v>854000</v>
      </c>
      <c r="G30" s="24">
        <v>700000</v>
      </c>
      <c r="H30" s="24">
        <v>0</v>
      </c>
      <c r="I30" s="24">
        <v>0</v>
      </c>
      <c r="J30" s="23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3">
        <f t="shared" si="0"/>
        <v>854000</v>
      </c>
    </row>
    <row r="31" spans="1:16" ht="25.5" x14ac:dyDescent="0.2">
      <c r="A31" s="27" t="s">
        <v>54</v>
      </c>
      <c r="B31" s="27" t="s">
        <v>53</v>
      </c>
      <c r="C31" s="26" t="s">
        <v>52</v>
      </c>
      <c r="D31" s="25" t="s">
        <v>51</v>
      </c>
      <c r="E31" s="23">
        <v>-536062.34</v>
      </c>
      <c r="F31" s="24">
        <v>-536062.34</v>
      </c>
      <c r="G31" s="24">
        <v>-445104.08999999997</v>
      </c>
      <c r="H31" s="24">
        <v>0</v>
      </c>
      <c r="I31" s="24">
        <v>0</v>
      </c>
      <c r="J31" s="23">
        <v>536062.34</v>
      </c>
      <c r="K31" s="24">
        <v>536062.34</v>
      </c>
      <c r="L31" s="24">
        <v>0</v>
      </c>
      <c r="M31" s="24">
        <v>0</v>
      </c>
      <c r="N31" s="24">
        <v>0</v>
      </c>
      <c r="O31" s="24">
        <v>536062.34</v>
      </c>
      <c r="P31" s="23">
        <f t="shared" si="0"/>
        <v>0</v>
      </c>
    </row>
    <row r="32" spans="1:16" ht="76.5" x14ac:dyDescent="0.2">
      <c r="A32" s="27" t="s">
        <v>50</v>
      </c>
      <c r="B32" s="27" t="s">
        <v>49</v>
      </c>
      <c r="C32" s="26" t="s">
        <v>45</v>
      </c>
      <c r="D32" s="25" t="s">
        <v>48</v>
      </c>
      <c r="E32" s="23">
        <v>24900</v>
      </c>
      <c r="F32" s="24">
        <v>24900</v>
      </c>
      <c r="G32" s="24">
        <v>0</v>
      </c>
      <c r="H32" s="24">
        <v>0</v>
      </c>
      <c r="I32" s="24">
        <v>0</v>
      </c>
      <c r="J32" s="23">
        <v>-24900</v>
      </c>
      <c r="K32" s="24">
        <v>-24900</v>
      </c>
      <c r="L32" s="24">
        <v>0</v>
      </c>
      <c r="M32" s="24">
        <v>0</v>
      </c>
      <c r="N32" s="24">
        <v>0</v>
      </c>
      <c r="O32" s="24">
        <v>-24900</v>
      </c>
      <c r="P32" s="23">
        <f t="shared" si="0"/>
        <v>0</v>
      </c>
    </row>
    <row r="33" spans="1:16" ht="76.5" x14ac:dyDescent="0.2">
      <c r="A33" s="27" t="s">
        <v>47</v>
      </c>
      <c r="B33" s="27" t="s">
        <v>46</v>
      </c>
      <c r="C33" s="26" t="s">
        <v>45</v>
      </c>
      <c r="D33" s="25" t="s">
        <v>44</v>
      </c>
      <c r="E33" s="23">
        <v>0</v>
      </c>
      <c r="F33" s="24">
        <v>0</v>
      </c>
      <c r="G33" s="24">
        <v>0</v>
      </c>
      <c r="H33" s="24">
        <v>0</v>
      </c>
      <c r="I33" s="24">
        <v>0</v>
      </c>
      <c r="J33" s="23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3">
        <f t="shared" si="0"/>
        <v>0</v>
      </c>
    </row>
    <row r="34" spans="1:16" x14ac:dyDescent="0.2">
      <c r="A34" s="32" t="s">
        <v>43</v>
      </c>
      <c r="B34" s="31"/>
      <c r="C34" s="30"/>
      <c r="D34" s="29" t="s">
        <v>42</v>
      </c>
      <c r="E34" s="18">
        <v>-14000</v>
      </c>
      <c r="F34" s="28">
        <v>-14000</v>
      </c>
      <c r="G34" s="28">
        <v>-70000</v>
      </c>
      <c r="H34" s="28">
        <v>0</v>
      </c>
      <c r="I34" s="28">
        <v>0</v>
      </c>
      <c r="J34" s="18">
        <v>24081</v>
      </c>
      <c r="K34" s="28">
        <v>24081</v>
      </c>
      <c r="L34" s="28">
        <v>0</v>
      </c>
      <c r="M34" s="28">
        <v>0</v>
      </c>
      <c r="N34" s="28">
        <v>0</v>
      </c>
      <c r="O34" s="28">
        <v>24081</v>
      </c>
      <c r="P34" s="18">
        <f t="shared" si="0"/>
        <v>10081</v>
      </c>
    </row>
    <row r="35" spans="1:16" x14ac:dyDescent="0.2">
      <c r="A35" s="32" t="s">
        <v>41</v>
      </c>
      <c r="B35" s="31"/>
      <c r="C35" s="30"/>
      <c r="D35" s="29" t="s">
        <v>40</v>
      </c>
      <c r="E35" s="18">
        <v>-14000</v>
      </c>
      <c r="F35" s="28">
        <v>-14000</v>
      </c>
      <c r="G35" s="28">
        <v>-70000</v>
      </c>
      <c r="H35" s="28">
        <v>0</v>
      </c>
      <c r="I35" s="28">
        <v>0</v>
      </c>
      <c r="J35" s="18">
        <v>24081</v>
      </c>
      <c r="K35" s="28">
        <v>24081</v>
      </c>
      <c r="L35" s="28">
        <v>0</v>
      </c>
      <c r="M35" s="28">
        <v>0</v>
      </c>
      <c r="N35" s="28">
        <v>0</v>
      </c>
      <c r="O35" s="28">
        <v>24081</v>
      </c>
      <c r="P35" s="18">
        <f t="shared" si="0"/>
        <v>10081</v>
      </c>
    </row>
    <row r="36" spans="1:16" ht="38.25" x14ac:dyDescent="0.2">
      <c r="A36" s="27" t="s">
        <v>39</v>
      </c>
      <c r="B36" s="27" t="s">
        <v>38</v>
      </c>
      <c r="C36" s="26" t="s">
        <v>37</v>
      </c>
      <c r="D36" s="25" t="s">
        <v>36</v>
      </c>
      <c r="E36" s="23">
        <v>-94000</v>
      </c>
      <c r="F36" s="24">
        <v>-94000</v>
      </c>
      <c r="G36" s="24">
        <v>-70000</v>
      </c>
      <c r="H36" s="24">
        <v>0</v>
      </c>
      <c r="I36" s="24">
        <v>0</v>
      </c>
      <c r="J36" s="23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3">
        <f t="shared" si="0"/>
        <v>-94000</v>
      </c>
    </row>
    <row r="37" spans="1:16" x14ac:dyDescent="0.2">
      <c r="A37" s="27" t="s">
        <v>35</v>
      </c>
      <c r="B37" s="27" t="s">
        <v>34</v>
      </c>
      <c r="C37" s="26" t="s">
        <v>33</v>
      </c>
      <c r="D37" s="25" t="s">
        <v>32</v>
      </c>
      <c r="E37" s="23">
        <v>80000</v>
      </c>
      <c r="F37" s="24">
        <v>80000</v>
      </c>
      <c r="G37" s="24">
        <v>0</v>
      </c>
      <c r="H37" s="24">
        <v>0</v>
      </c>
      <c r="I37" s="24">
        <v>0</v>
      </c>
      <c r="J37" s="23">
        <v>24081</v>
      </c>
      <c r="K37" s="24">
        <v>24081</v>
      </c>
      <c r="L37" s="24">
        <v>0</v>
      </c>
      <c r="M37" s="24">
        <v>0</v>
      </c>
      <c r="N37" s="24">
        <v>0</v>
      </c>
      <c r="O37" s="24">
        <v>24081</v>
      </c>
      <c r="P37" s="23">
        <f t="shared" si="0"/>
        <v>104081</v>
      </c>
    </row>
    <row r="38" spans="1:16" x14ac:dyDescent="0.2">
      <c r="A38" s="22" t="s">
        <v>15</v>
      </c>
      <c r="B38" s="21" t="s">
        <v>15</v>
      </c>
      <c r="C38" s="20" t="s">
        <v>15</v>
      </c>
      <c r="D38" s="19" t="s">
        <v>31</v>
      </c>
      <c r="E38" s="18">
        <v>417137.66000000003</v>
      </c>
      <c r="F38" s="18">
        <v>433837.66000000003</v>
      </c>
      <c r="G38" s="18">
        <v>423766.91000000003</v>
      </c>
      <c r="H38" s="18">
        <v>7701.75</v>
      </c>
      <c r="I38" s="18">
        <v>-16700</v>
      </c>
      <c r="J38" s="18">
        <v>-117137.66000000003</v>
      </c>
      <c r="K38" s="18">
        <v>-117137.66000000003</v>
      </c>
      <c r="L38" s="18">
        <v>0</v>
      </c>
      <c r="M38" s="18">
        <v>0</v>
      </c>
      <c r="N38" s="18">
        <v>0</v>
      </c>
      <c r="O38" s="18">
        <v>-117137.66000000003</v>
      </c>
      <c r="P38" s="18">
        <f t="shared" si="0"/>
        <v>300000</v>
      </c>
    </row>
    <row r="42" spans="1:16" ht="18.75" x14ac:dyDescent="0.3">
      <c r="C42" s="62"/>
      <c r="E42" s="64" t="s">
        <v>16</v>
      </c>
      <c r="F42" s="62"/>
      <c r="G42" s="62"/>
      <c r="H42" s="62"/>
      <c r="L42" s="63" t="s">
        <v>17</v>
      </c>
    </row>
  </sheetData>
  <mergeCells count="23">
    <mergeCell ref="H15:H16"/>
    <mergeCell ref="I14:I16"/>
    <mergeCell ref="J13:O13"/>
    <mergeCell ref="J14:J16"/>
    <mergeCell ref="K14:K16"/>
    <mergeCell ref="L14:L16"/>
    <mergeCell ref="M14:N14"/>
    <mergeCell ref="M2:O7"/>
    <mergeCell ref="A9:P9"/>
    <mergeCell ref="A10:P10"/>
    <mergeCell ref="A13:A16"/>
    <mergeCell ref="B13:B16"/>
    <mergeCell ref="C13:C16"/>
    <mergeCell ref="D13:D16"/>
    <mergeCell ref="E13:I13"/>
    <mergeCell ref="E14:E16"/>
    <mergeCell ref="F14:F16"/>
    <mergeCell ref="G14:H14"/>
    <mergeCell ref="M15:M16"/>
    <mergeCell ref="N15:N16"/>
    <mergeCell ref="O14:O16"/>
    <mergeCell ref="P13:P16"/>
    <mergeCell ref="G15:G16"/>
  </mergeCells>
  <printOptions horizontalCentered="1"/>
  <pageMargins left="0.78740157480314965" right="0.78740157480314965" top="0.78740157480314965" bottom="0.78740157480314965" header="0" footer="0"/>
  <pageSetup paperSize="9" scale="71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abSelected="1" view="pageBreakPreview" topLeftCell="A43" zoomScaleNormal="100" zoomScaleSheetLayoutView="100" workbookViewId="0">
      <selection activeCell="C40" sqref="C40"/>
    </sheetView>
  </sheetViews>
  <sheetFormatPr defaultRowHeight="12.75" x14ac:dyDescent="0.2"/>
  <cols>
    <col min="1" max="1" width="15" customWidth="1"/>
    <col min="2" max="2" width="18.28515625" customWidth="1"/>
    <col min="3" max="3" width="112.42578125" customWidth="1"/>
    <col min="4" max="4" width="11.5703125" customWidth="1"/>
  </cols>
  <sheetData>
    <row r="1" spans="1:4" x14ac:dyDescent="0.2">
      <c r="A1" s="61"/>
      <c r="C1" s="80" t="s">
        <v>165</v>
      </c>
      <c r="D1" s="89"/>
    </row>
    <row r="2" spans="1:4" x14ac:dyDescent="0.2">
      <c r="C2" s="80" t="s">
        <v>170</v>
      </c>
      <c r="D2" s="80"/>
    </row>
    <row r="3" spans="1:4" ht="10.5" customHeight="1" x14ac:dyDescent="0.2">
      <c r="C3" s="80" t="s">
        <v>167</v>
      </c>
      <c r="D3" s="80"/>
    </row>
    <row r="4" spans="1:4" ht="10.5" customHeight="1" x14ac:dyDescent="0.2">
      <c r="C4" s="80" t="s">
        <v>168</v>
      </c>
      <c r="D4" s="80"/>
    </row>
    <row r="5" spans="1:4" ht="10.5" customHeight="1" x14ac:dyDescent="0.2">
      <c r="C5" s="80" t="s">
        <v>169</v>
      </c>
      <c r="D5" s="80"/>
    </row>
    <row r="6" spans="1:4" ht="11.25" customHeight="1" x14ac:dyDescent="0.2">
      <c r="C6" s="80"/>
      <c r="D6" s="80"/>
    </row>
    <row r="7" spans="1:4" ht="18.75" x14ac:dyDescent="0.3">
      <c r="A7" s="74" t="s">
        <v>164</v>
      </c>
      <c r="B7" s="67"/>
      <c r="C7" s="67"/>
      <c r="D7" s="67"/>
    </row>
    <row r="8" spans="1:4" ht="18.75" x14ac:dyDescent="0.3">
      <c r="A8" s="95" t="s">
        <v>163</v>
      </c>
      <c r="B8" s="67"/>
      <c r="C8" s="67"/>
      <c r="D8" s="67"/>
    </row>
    <row r="9" spans="1:4" x14ac:dyDescent="0.2">
      <c r="A9" s="94" t="s">
        <v>19</v>
      </c>
      <c r="B9" s="94"/>
      <c r="C9" s="94"/>
      <c r="D9" s="94"/>
    </row>
    <row r="10" spans="1:4" ht="18" customHeight="1" x14ac:dyDescent="0.25">
      <c r="A10" s="44" t="s">
        <v>162</v>
      </c>
    </row>
    <row r="11" spans="1:4" x14ac:dyDescent="0.2">
      <c r="D11" s="1" t="s">
        <v>2</v>
      </c>
    </row>
    <row r="12" spans="1:4" ht="38.25" x14ac:dyDescent="0.2">
      <c r="A12" s="60" t="s">
        <v>161</v>
      </c>
      <c r="B12" s="83" t="s">
        <v>160</v>
      </c>
      <c r="C12" s="84"/>
      <c r="D12" s="59" t="s">
        <v>5</v>
      </c>
    </row>
    <row r="13" spans="1:4" x14ac:dyDescent="0.2">
      <c r="A13" s="58">
        <v>1</v>
      </c>
      <c r="B13" s="85">
        <v>2</v>
      </c>
      <c r="C13" s="86"/>
      <c r="D13" s="57">
        <v>3</v>
      </c>
    </row>
    <row r="14" spans="1:4" x14ac:dyDescent="0.2">
      <c r="A14" s="87" t="s">
        <v>159</v>
      </c>
      <c r="B14" s="87"/>
      <c r="C14" s="87"/>
      <c r="D14" s="87"/>
    </row>
    <row r="15" spans="1:4" x14ac:dyDescent="0.2">
      <c r="A15" s="17" t="s">
        <v>158</v>
      </c>
      <c r="B15" s="51" t="s">
        <v>157</v>
      </c>
      <c r="C15" s="50"/>
      <c r="D15" s="49">
        <v>17840200</v>
      </c>
    </row>
    <row r="16" spans="1:4" x14ac:dyDescent="0.2">
      <c r="A16" s="38" t="s">
        <v>115</v>
      </c>
      <c r="B16" s="53" t="s">
        <v>113</v>
      </c>
      <c r="C16" s="52"/>
      <c r="D16" s="48">
        <v>17840200</v>
      </c>
    </row>
    <row r="17" spans="1:4" ht="25.5" x14ac:dyDescent="0.2">
      <c r="A17" s="17" t="s">
        <v>156</v>
      </c>
      <c r="B17" s="51" t="s">
        <v>155</v>
      </c>
      <c r="C17" s="50"/>
      <c r="D17" s="56">
        <v>2541800</v>
      </c>
    </row>
    <row r="18" spans="1:4" x14ac:dyDescent="0.2">
      <c r="A18" s="38" t="s">
        <v>115</v>
      </c>
      <c r="B18" s="53" t="s">
        <v>113</v>
      </c>
      <c r="C18" s="52"/>
      <c r="D18" s="48">
        <v>2541800</v>
      </c>
    </row>
    <row r="19" spans="1:4" ht="25.5" x14ac:dyDescent="0.2">
      <c r="A19" s="17" t="s">
        <v>151</v>
      </c>
      <c r="B19" s="51" t="s">
        <v>150</v>
      </c>
      <c r="C19" s="50"/>
      <c r="D19" s="49">
        <v>254189</v>
      </c>
    </row>
    <row r="20" spans="1:4" x14ac:dyDescent="0.2">
      <c r="A20" s="38" t="s">
        <v>115</v>
      </c>
      <c r="B20" s="53" t="s">
        <v>113</v>
      </c>
      <c r="C20" s="52"/>
      <c r="D20" s="48">
        <v>254189</v>
      </c>
    </row>
    <row r="21" spans="1:4" ht="25.5" x14ac:dyDescent="0.2">
      <c r="A21" s="17" t="s">
        <v>149</v>
      </c>
      <c r="B21" s="51" t="s">
        <v>128</v>
      </c>
      <c r="C21" s="50"/>
      <c r="D21" s="49">
        <v>218100</v>
      </c>
    </row>
    <row r="22" spans="1:4" x14ac:dyDescent="0.2">
      <c r="A22" s="35" t="s">
        <v>115</v>
      </c>
      <c r="B22" s="39" t="s">
        <v>113</v>
      </c>
      <c r="C22" s="40"/>
      <c r="D22" s="34">
        <v>218100</v>
      </c>
    </row>
    <row r="23" spans="1:4" hidden="1" x14ac:dyDescent="0.2">
      <c r="A23" s="88" t="s">
        <v>154</v>
      </c>
      <c r="B23" s="88"/>
      <c r="C23" s="88"/>
      <c r="D23" s="88"/>
    </row>
    <row r="24" spans="1:4" ht="23.25" customHeight="1" x14ac:dyDescent="0.2">
      <c r="A24" s="37">
        <v>41051400</v>
      </c>
      <c r="B24" s="81" t="s">
        <v>153</v>
      </c>
      <c r="C24" s="82"/>
      <c r="D24" s="55">
        <v>233797</v>
      </c>
    </row>
    <row r="25" spans="1:4" x14ac:dyDescent="0.2">
      <c r="A25" s="35" t="s">
        <v>115</v>
      </c>
      <c r="B25" s="39" t="s">
        <v>113</v>
      </c>
      <c r="C25" s="40"/>
      <c r="D25" s="54">
        <v>233797</v>
      </c>
    </row>
    <row r="26" spans="1:4" x14ac:dyDescent="0.2">
      <c r="A26" s="37">
        <v>41053900</v>
      </c>
      <c r="B26" s="90" t="s">
        <v>152</v>
      </c>
      <c r="C26" s="90"/>
      <c r="D26" s="36">
        <v>11435</v>
      </c>
    </row>
    <row r="27" spans="1:4" x14ac:dyDescent="0.2">
      <c r="A27" s="38">
        <v>11549000000</v>
      </c>
      <c r="B27" s="91" t="s">
        <v>148</v>
      </c>
      <c r="C27" s="93"/>
      <c r="D27" s="41">
        <v>11435</v>
      </c>
    </row>
    <row r="28" spans="1:4" ht="25.5" x14ac:dyDescent="0.2">
      <c r="A28" s="17">
        <v>41035500</v>
      </c>
      <c r="B28" s="51" t="s">
        <v>13</v>
      </c>
      <c r="C28" s="50"/>
      <c r="D28" s="49">
        <v>300000</v>
      </c>
    </row>
    <row r="29" spans="1:4" x14ac:dyDescent="0.2">
      <c r="A29" s="38" t="s">
        <v>115</v>
      </c>
      <c r="B29" s="53" t="s">
        <v>113</v>
      </c>
      <c r="C29" s="52"/>
      <c r="D29" s="48">
        <f>D28</f>
        <v>300000</v>
      </c>
    </row>
    <row r="30" spans="1:4" ht="25.5" hidden="1" x14ac:dyDescent="0.2">
      <c r="A30" s="17" t="s">
        <v>151</v>
      </c>
      <c r="B30" s="51" t="s">
        <v>150</v>
      </c>
      <c r="C30" s="50"/>
      <c r="D30" s="49">
        <v>0</v>
      </c>
    </row>
    <row r="31" spans="1:4" hidden="1" x14ac:dyDescent="0.2">
      <c r="A31" s="38" t="s">
        <v>115</v>
      </c>
      <c r="B31" s="53" t="s">
        <v>113</v>
      </c>
      <c r="C31" s="52"/>
      <c r="D31" s="48">
        <v>0</v>
      </c>
    </row>
    <row r="32" spans="1:4" ht="25.5" hidden="1" x14ac:dyDescent="0.2">
      <c r="A32" s="17" t="s">
        <v>149</v>
      </c>
      <c r="B32" s="51" t="s">
        <v>128</v>
      </c>
      <c r="C32" s="50"/>
      <c r="D32" s="49">
        <v>0</v>
      </c>
    </row>
    <row r="33" spans="1:4" hidden="1" x14ac:dyDescent="0.2">
      <c r="A33" s="38" t="s">
        <v>115</v>
      </c>
      <c r="B33" s="91" t="s">
        <v>148</v>
      </c>
      <c r="C33" s="92"/>
      <c r="D33" s="48">
        <v>0</v>
      </c>
    </row>
    <row r="34" spans="1:4" x14ac:dyDescent="0.2">
      <c r="A34" s="47" t="s">
        <v>15</v>
      </c>
      <c r="B34" s="33" t="s">
        <v>112</v>
      </c>
      <c r="C34" s="46"/>
      <c r="D34" s="45">
        <f>D15+D17+D19+D21+D26+D24+D28</f>
        <v>21399521</v>
      </c>
    </row>
    <row r="35" spans="1:4" x14ac:dyDescent="0.2">
      <c r="A35" s="47" t="s">
        <v>15</v>
      </c>
      <c r="B35" s="33" t="s">
        <v>111</v>
      </c>
      <c r="C35" s="46"/>
      <c r="D35" s="45">
        <f>D34</f>
        <v>21399521</v>
      </c>
    </row>
    <row r="36" spans="1:4" x14ac:dyDescent="0.2">
      <c r="A36" s="47" t="s">
        <v>15</v>
      </c>
      <c r="B36" s="33" t="s">
        <v>110</v>
      </c>
      <c r="C36" s="46"/>
      <c r="D36" s="45">
        <v>0</v>
      </c>
    </row>
    <row r="38" spans="1:4" ht="15.75" customHeight="1" x14ac:dyDescent="0.25">
      <c r="A38" s="44" t="s">
        <v>147</v>
      </c>
      <c r="D38" s="1" t="s">
        <v>2</v>
      </c>
    </row>
    <row r="39" spans="1:4" ht="63.75" x14ac:dyDescent="0.2">
      <c r="A39" s="43" t="s">
        <v>146</v>
      </c>
      <c r="B39" s="43" t="s">
        <v>145</v>
      </c>
      <c r="C39" s="43" t="s">
        <v>144</v>
      </c>
      <c r="D39" s="43" t="s">
        <v>5</v>
      </c>
    </row>
    <row r="40" spans="1:4" x14ac:dyDescent="0.2">
      <c r="A40" s="42">
        <v>1</v>
      </c>
      <c r="B40" s="42">
        <v>2</v>
      </c>
      <c r="C40" s="42">
        <v>3</v>
      </c>
      <c r="D40" s="42">
        <v>4</v>
      </c>
    </row>
    <row r="41" spans="1:4" x14ac:dyDescent="0.2">
      <c r="A41" s="77" t="s">
        <v>143</v>
      </c>
      <c r="B41" s="78"/>
      <c r="C41" s="78"/>
      <c r="D41" s="79"/>
    </row>
    <row r="42" spans="1:4" ht="25.5" x14ac:dyDescent="0.2">
      <c r="A42" s="96" t="s">
        <v>129</v>
      </c>
      <c r="B42" s="96" t="s">
        <v>127</v>
      </c>
      <c r="C42" s="97" t="s">
        <v>128</v>
      </c>
      <c r="D42" s="98">
        <v>218100</v>
      </c>
    </row>
    <row r="43" spans="1:4" x14ac:dyDescent="0.2">
      <c r="A43" s="99" t="s">
        <v>119</v>
      </c>
      <c r="B43" s="99" t="s">
        <v>127</v>
      </c>
      <c r="C43" s="100" t="s">
        <v>142</v>
      </c>
      <c r="D43" s="101">
        <v>218100</v>
      </c>
    </row>
    <row r="44" spans="1:4" x14ac:dyDescent="0.2">
      <c r="A44" s="96" t="s">
        <v>126</v>
      </c>
      <c r="B44" s="96" t="s">
        <v>124</v>
      </c>
      <c r="C44" s="97" t="s">
        <v>141</v>
      </c>
      <c r="D44" s="98">
        <v>6059900</v>
      </c>
    </row>
    <row r="45" spans="1:4" x14ac:dyDescent="0.2">
      <c r="A45" s="99" t="s">
        <v>115</v>
      </c>
      <c r="B45" s="99" t="s">
        <v>124</v>
      </c>
      <c r="C45" s="100" t="s">
        <v>140</v>
      </c>
      <c r="D45" s="101">
        <v>6059900</v>
      </c>
    </row>
    <row r="46" spans="1:4" x14ac:dyDescent="0.2">
      <c r="A46" s="96" t="s">
        <v>35</v>
      </c>
      <c r="B46" s="96" t="s">
        <v>34</v>
      </c>
      <c r="C46" s="97" t="s">
        <v>32</v>
      </c>
      <c r="D46" s="98">
        <v>417281</v>
      </c>
    </row>
    <row r="47" spans="1:4" x14ac:dyDescent="0.2">
      <c r="A47" s="102" t="s">
        <v>119</v>
      </c>
      <c r="B47" s="103">
        <v>9770</v>
      </c>
      <c r="C47" s="100" t="s">
        <v>139</v>
      </c>
      <c r="D47" s="98">
        <v>10000</v>
      </c>
    </row>
    <row r="48" spans="1:4" ht="25.5" x14ac:dyDescent="0.2">
      <c r="A48" s="99" t="s">
        <v>123</v>
      </c>
      <c r="B48" s="104">
        <v>9770</v>
      </c>
      <c r="C48" s="105" t="s">
        <v>138</v>
      </c>
      <c r="D48" s="106">
        <v>5000</v>
      </c>
    </row>
    <row r="49" spans="1:4" ht="63.75" x14ac:dyDescent="0.2">
      <c r="A49" s="99" t="s">
        <v>123</v>
      </c>
      <c r="B49" s="99" t="s">
        <v>34</v>
      </c>
      <c r="C49" s="107" t="s">
        <v>137</v>
      </c>
      <c r="D49" s="106">
        <v>24081</v>
      </c>
    </row>
    <row r="50" spans="1:4" ht="38.25" x14ac:dyDescent="0.2">
      <c r="A50" s="99" t="s">
        <v>123</v>
      </c>
      <c r="B50" s="99" t="s">
        <v>34</v>
      </c>
      <c r="C50" s="107" t="s">
        <v>136</v>
      </c>
      <c r="D50" s="101">
        <v>130000</v>
      </c>
    </row>
    <row r="51" spans="1:4" x14ac:dyDescent="0.2">
      <c r="A51" s="108" t="s">
        <v>119</v>
      </c>
      <c r="B51" s="99" t="s">
        <v>34</v>
      </c>
      <c r="C51" s="107" t="s">
        <v>135</v>
      </c>
      <c r="D51" s="101">
        <v>55000</v>
      </c>
    </row>
    <row r="52" spans="1:4" x14ac:dyDescent="0.2">
      <c r="A52" s="99" t="s">
        <v>119</v>
      </c>
      <c r="B52" s="99" t="s">
        <v>34</v>
      </c>
      <c r="C52" s="100" t="s">
        <v>134</v>
      </c>
      <c r="D52" s="101">
        <v>193200</v>
      </c>
    </row>
    <row r="53" spans="1:4" x14ac:dyDescent="0.2">
      <c r="A53" s="96" t="s">
        <v>117</v>
      </c>
      <c r="B53" s="96" t="s">
        <v>114</v>
      </c>
      <c r="C53" s="97" t="s">
        <v>116</v>
      </c>
      <c r="D53" s="98">
        <v>109500</v>
      </c>
    </row>
    <row r="54" spans="1:4" ht="29.25" customHeight="1" x14ac:dyDescent="0.2">
      <c r="A54" s="109">
        <v>99000000000</v>
      </c>
      <c r="B54" s="110" t="s">
        <v>114</v>
      </c>
      <c r="C54" s="105" t="s">
        <v>133</v>
      </c>
      <c r="D54" s="111">
        <v>17500</v>
      </c>
    </row>
    <row r="55" spans="1:4" ht="25.5" x14ac:dyDescent="0.2">
      <c r="A55" s="109">
        <v>99000000000</v>
      </c>
      <c r="B55" s="108" t="s">
        <v>114</v>
      </c>
      <c r="C55" s="105" t="s">
        <v>132</v>
      </c>
      <c r="D55" s="111">
        <v>25000</v>
      </c>
    </row>
    <row r="56" spans="1:4" ht="25.5" x14ac:dyDescent="0.2">
      <c r="A56" s="110" t="s">
        <v>115</v>
      </c>
      <c r="B56" s="110" t="s">
        <v>114</v>
      </c>
      <c r="C56" s="105" t="s">
        <v>131</v>
      </c>
      <c r="D56" s="112">
        <v>67000</v>
      </c>
    </row>
    <row r="57" spans="1:4" ht="20.100000000000001" hidden="1" customHeight="1" x14ac:dyDescent="0.2">
      <c r="A57" s="113" t="s">
        <v>130</v>
      </c>
      <c r="B57" s="114"/>
      <c r="C57" s="114"/>
      <c r="D57" s="115"/>
    </row>
    <row r="58" spans="1:4" ht="25.5" hidden="1" x14ac:dyDescent="0.2">
      <c r="A58" s="116" t="s">
        <v>129</v>
      </c>
      <c r="B58" s="116" t="s">
        <v>127</v>
      </c>
      <c r="C58" s="117" t="s">
        <v>128</v>
      </c>
      <c r="D58" s="98">
        <v>0</v>
      </c>
    </row>
    <row r="59" spans="1:4" hidden="1" x14ac:dyDescent="0.2">
      <c r="A59" s="102" t="s">
        <v>119</v>
      </c>
      <c r="B59" s="102" t="s">
        <v>127</v>
      </c>
      <c r="C59" s="118" t="s">
        <v>118</v>
      </c>
      <c r="D59" s="101">
        <v>0</v>
      </c>
    </row>
    <row r="60" spans="1:4" hidden="1" x14ac:dyDescent="0.2">
      <c r="A60" s="116" t="s">
        <v>126</v>
      </c>
      <c r="B60" s="116" t="s">
        <v>124</v>
      </c>
      <c r="C60" s="117" t="s">
        <v>125</v>
      </c>
      <c r="D60" s="98">
        <v>0</v>
      </c>
    </row>
    <row r="61" spans="1:4" hidden="1" x14ac:dyDescent="0.2">
      <c r="A61" s="102" t="s">
        <v>115</v>
      </c>
      <c r="B61" s="102" t="s">
        <v>124</v>
      </c>
      <c r="C61" s="118" t="s">
        <v>113</v>
      </c>
      <c r="D61" s="101">
        <v>0</v>
      </c>
    </row>
    <row r="62" spans="1:4" hidden="1" x14ac:dyDescent="0.2">
      <c r="A62" s="116" t="s">
        <v>35</v>
      </c>
      <c r="B62" s="116" t="s">
        <v>34</v>
      </c>
      <c r="C62" s="117" t="s">
        <v>32</v>
      </c>
      <c r="D62" s="98">
        <v>0</v>
      </c>
    </row>
    <row r="63" spans="1:4" hidden="1" x14ac:dyDescent="0.2">
      <c r="A63" s="102" t="s">
        <v>123</v>
      </c>
      <c r="B63" s="102" t="s">
        <v>34</v>
      </c>
      <c r="C63" s="118" t="s">
        <v>122</v>
      </c>
      <c r="D63" s="101">
        <v>0</v>
      </c>
    </row>
    <row r="64" spans="1:4" hidden="1" x14ac:dyDescent="0.2">
      <c r="A64" s="102" t="s">
        <v>121</v>
      </c>
      <c r="B64" s="102" t="s">
        <v>34</v>
      </c>
      <c r="C64" s="118" t="s">
        <v>120</v>
      </c>
      <c r="D64" s="101">
        <v>0</v>
      </c>
    </row>
    <row r="65" spans="1:4" hidden="1" x14ac:dyDescent="0.2">
      <c r="A65" s="102" t="s">
        <v>119</v>
      </c>
      <c r="B65" s="102" t="s">
        <v>34</v>
      </c>
      <c r="C65" s="118" t="s">
        <v>118</v>
      </c>
      <c r="D65" s="101">
        <v>0</v>
      </c>
    </row>
    <row r="66" spans="1:4" ht="25.5" hidden="1" x14ac:dyDescent="0.2">
      <c r="A66" s="116" t="s">
        <v>117</v>
      </c>
      <c r="B66" s="116" t="s">
        <v>114</v>
      </c>
      <c r="C66" s="117" t="s">
        <v>116</v>
      </c>
      <c r="D66" s="98">
        <v>0</v>
      </c>
    </row>
    <row r="67" spans="1:4" hidden="1" x14ac:dyDescent="0.2">
      <c r="A67" s="102" t="s">
        <v>115</v>
      </c>
      <c r="B67" s="102" t="s">
        <v>114</v>
      </c>
      <c r="C67" s="118" t="s">
        <v>113</v>
      </c>
      <c r="D67" s="101">
        <v>0</v>
      </c>
    </row>
    <row r="68" spans="1:4" x14ac:dyDescent="0.2">
      <c r="A68" s="116" t="s">
        <v>15</v>
      </c>
      <c r="B68" s="116" t="s">
        <v>15</v>
      </c>
      <c r="C68" s="119" t="s">
        <v>112</v>
      </c>
      <c r="D68" s="120">
        <f>D42+D44+D46+D53</f>
        <v>6804781</v>
      </c>
    </row>
    <row r="69" spans="1:4" x14ac:dyDescent="0.2">
      <c r="A69" s="116" t="s">
        <v>15</v>
      </c>
      <c r="B69" s="116" t="s">
        <v>15</v>
      </c>
      <c r="C69" s="119" t="s">
        <v>111</v>
      </c>
      <c r="D69" s="120">
        <f>D68</f>
        <v>6804781</v>
      </c>
    </row>
    <row r="70" spans="1:4" x14ac:dyDescent="0.2">
      <c r="A70" s="116" t="s">
        <v>15</v>
      </c>
      <c r="B70" s="116" t="s">
        <v>15</v>
      </c>
      <c r="C70" s="119" t="s">
        <v>110</v>
      </c>
      <c r="D70" s="120">
        <v>0</v>
      </c>
    </row>
    <row r="72" spans="1:4" x14ac:dyDescent="0.2">
      <c r="A72" s="76"/>
      <c r="B72" s="76"/>
      <c r="C72" s="76"/>
      <c r="D72" s="76"/>
    </row>
    <row r="73" spans="1:4" ht="18.75" x14ac:dyDescent="0.3">
      <c r="B73" s="64" t="s">
        <v>16</v>
      </c>
      <c r="C73" s="64" t="s">
        <v>109</v>
      </c>
    </row>
  </sheetData>
  <mergeCells count="20">
    <mergeCell ref="C1:D1"/>
    <mergeCell ref="C2:D2"/>
    <mergeCell ref="C3:D3"/>
    <mergeCell ref="B26:C26"/>
    <mergeCell ref="B33:C33"/>
    <mergeCell ref="B27:C27"/>
    <mergeCell ref="A7:D7"/>
    <mergeCell ref="A8:D8"/>
    <mergeCell ref="A9:D9"/>
    <mergeCell ref="C5:D5"/>
    <mergeCell ref="C4:D4"/>
    <mergeCell ref="A72:D72"/>
    <mergeCell ref="A57:D57"/>
    <mergeCell ref="A41:D41"/>
    <mergeCell ref="C6:D6"/>
    <mergeCell ref="B24:C24"/>
    <mergeCell ref="B12:C12"/>
    <mergeCell ref="B13:C13"/>
    <mergeCell ref="A14:D14"/>
    <mergeCell ref="A23:D23"/>
  </mergeCells>
  <printOptions horizontalCentered="1"/>
  <pageMargins left="0.78740157480314965" right="0.78740157480314965" top="0.78740157480314965" bottom="0.78740157480314965" header="0" footer="0"/>
  <pageSetup paperSize="9" scale="89" fitToHeight="2" orientation="landscape" r:id="rId1"/>
  <rowBreaks count="1" manualBreakCount="1">
    <brk id="3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2</vt:lpstr>
      <vt:lpstr>3</vt:lpstr>
      <vt:lpstr>5</vt:lpstr>
      <vt:lpstr>'5'!Область_печати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otg43</dc:creator>
  <cp:lastModifiedBy>Comp</cp:lastModifiedBy>
  <cp:lastPrinted>2021-08-13T06:18:57Z</cp:lastPrinted>
  <dcterms:created xsi:type="dcterms:W3CDTF">2021-08-05T11:49:01Z</dcterms:created>
  <dcterms:modified xsi:type="dcterms:W3CDTF">2021-08-13T06:19:01Z</dcterms:modified>
</cp:coreProperties>
</file>