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Fin\Desktop\звіт\семенівка\семенівка\"/>
    </mc:Choice>
  </mc:AlternateContent>
  <bookViews>
    <workbookView xWindow="240" yWindow="90" windowWidth="20115" windowHeight="9795"/>
  </bookViews>
  <sheets>
    <sheet name="Лист1" sheetId="1" r:id="rId1"/>
  </sheets>
  <definedNames>
    <definedName name="_xlnm.Print_Titles" localSheetId="0">Лист1!$A:$C</definedName>
    <definedName name="_xlnm.Print_Area" localSheetId="0">Лист1!$A$1:$I$19</definedName>
  </definedNames>
  <calcPr calcId="162913"/>
</workbook>
</file>

<file path=xl/calcChain.xml><?xml version="1.0" encoding="utf-8"?>
<calcChain xmlns="http://schemas.openxmlformats.org/spreadsheetml/2006/main">
  <c r="H16" i="1" l="1"/>
  <c r="H15" i="1"/>
  <c r="F16" i="1" l="1"/>
  <c r="G16" i="1"/>
  <c r="E16" i="1"/>
  <c r="D16" i="1"/>
  <c r="G15" i="1"/>
  <c r="E15" i="1"/>
  <c r="F15" i="1"/>
  <c r="D15" i="1"/>
  <c r="H14" i="1"/>
  <c r="G6" i="1"/>
  <c r="G7" i="1"/>
  <c r="G8" i="1"/>
  <c r="H13" i="1"/>
  <c r="H9" i="1" l="1"/>
  <c r="H8" i="1"/>
  <c r="H7" i="1"/>
  <c r="H6" i="1"/>
</calcChain>
</file>

<file path=xl/sharedStrings.xml><?xml version="1.0" encoding="utf-8"?>
<sst xmlns="http://schemas.openxmlformats.org/spreadsheetml/2006/main" count="23" uniqueCount="23">
  <si>
    <t>грн.</t>
  </si>
  <si>
    <t>ККД</t>
  </si>
  <si>
    <t>Доходи</t>
  </si>
  <si>
    <t>Поч.річн. план</t>
  </si>
  <si>
    <t>Уточн.річн. план</t>
  </si>
  <si>
    <t xml:space="preserve"> Уточ.пл. за період</t>
  </si>
  <si>
    <t>Факт</t>
  </si>
  <si>
    <t>% викон.</t>
  </si>
  <si>
    <t>Податкові надходження  </t>
  </si>
  <si>
    <t>Інші податки та збори </t>
  </si>
  <si>
    <t>Екологічний податок 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</si>
  <si>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</si>
  <si>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Всього без урахування трансферт</t>
  </si>
  <si>
    <t>Всього</t>
  </si>
  <si>
    <t>Сільський голова</t>
  </si>
  <si>
    <t>М.О.Лях</t>
  </si>
  <si>
    <t>Виконання сільського бюджету Семенівської сільської ради по спеціальному фонду за 2020 рік</t>
  </si>
  <si>
    <t>с. Семенівка</t>
  </si>
  <si>
    <t>Грошові стягнення за шкоду, заподіяну порушенням законодавства про охорону навколишнього середовища</t>
  </si>
  <si>
    <t>Власні надходження бюджетних установ</t>
  </si>
  <si>
    <t>Плата за оренду майна бюджетних установ</t>
  </si>
  <si>
    <t>Інші субвенції з місцевого бюджету</t>
  </si>
  <si>
    <t>Надходження від розміщення відходів у спеціально відведених для цього місцях чи на об`єктах, крім розміщення окремих видів відходів як вторинної сировини 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</si>
</sst>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0.00"/>
  </numFmts>
  <fonts count="3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164" fontId="0" fillId="0" borderId="1" xfId="0" applyNumberFormat="1" applyBorder="1"/>
    <xf numFmtId="164" fontId="1" fillId="2" borderId="1" xfId="0" applyNumberFormat="1" applyFont="1" applyFill="1" applyBorder="1"/>
    <xf numFmtId="0" fontId="0" fillId="0" borderId="1" xfId="0" applyBorder="1" applyAlignment="1">
      <alignment wrapText="1"/>
    </xf>
    <xf numFmtId="0" fontId="0" fillId="0" borderId="1" xfId="0" applyBorder="1" applyAlignment="1">
      <alignment wrapText="1"/>
    </xf>
    <xf numFmtId="0" fontId="0" fillId="0" borderId="1" xfId="0" applyBorder="1" applyAlignment="1">
      <alignment wrapText="1"/>
    </xf>
    <xf numFmtId="0" fontId="1" fillId="0" borderId="0" xfId="0" applyFont="1" applyAlignment="1">
      <alignment horizontal="center"/>
    </xf>
    <xf numFmtId="0" fontId="1" fillId="2" borderId="1" xfId="0" applyFont="1" applyFill="1" applyBorder="1" applyAlignment="1">
      <alignment wrapText="1"/>
    </xf>
    <xf numFmtId="0" fontId="0" fillId="0" borderId="1" xfId="0" applyBorder="1" applyAlignment="1">
      <alignment wrapText="1"/>
    </xf>
    <xf numFmtId="0" fontId="1" fillId="2" borderId="1" xfId="0" applyFont="1" applyFill="1" applyBorder="1"/>
    <xf numFmtId="0" fontId="0" fillId="0" borderId="1" xfId="0" applyBorder="1"/>
    <xf numFmtId="0" fontId="2" fillId="0" borderId="0" xfId="0" applyFont="1" applyAlignment="1">
      <alignment horizontal="center"/>
    </xf>
    <xf numFmtId="0" fontId="0" fillId="0" borderId="1" xfId="0" applyBorder="1" applyAlignment="1"/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9"/>
  <sheetViews>
    <sheetView tabSelected="1" zoomScaleNormal="100" workbookViewId="0">
      <selection activeCell="H18" sqref="H18"/>
    </sheetView>
  </sheetViews>
  <sheetFormatPr defaultRowHeight="12.75" x14ac:dyDescent="0.2"/>
  <cols>
    <col min="1" max="1" width="0.140625" customWidth="1"/>
    <col min="3" max="3" width="46.140625" customWidth="1"/>
    <col min="4" max="5" width="13.85546875" customWidth="1"/>
    <col min="6" max="6" width="13.85546875" hidden="1" customWidth="1"/>
    <col min="7" max="7" width="9.42578125" bestFit="1" customWidth="1"/>
  </cols>
  <sheetData>
    <row r="1" spans="1:11" x14ac:dyDescent="0.2">
      <c r="A1" s="1"/>
      <c r="B1" s="9" t="s">
        <v>16</v>
      </c>
      <c r="C1" s="9"/>
      <c r="D1" s="9"/>
      <c r="E1" s="9"/>
      <c r="F1" s="9"/>
      <c r="G1" s="9"/>
      <c r="H1" s="1"/>
      <c r="I1" s="1"/>
      <c r="J1" s="1"/>
      <c r="K1" s="1"/>
    </row>
    <row r="2" spans="1:11" ht="18.75" x14ac:dyDescent="0.3">
      <c r="A2" s="14"/>
      <c r="B2" s="9"/>
      <c r="C2" s="9"/>
      <c r="D2" s="9"/>
      <c r="E2" s="9"/>
      <c r="F2" s="9"/>
      <c r="G2" s="9"/>
      <c r="H2" s="9"/>
      <c r="I2" s="9"/>
      <c r="J2" s="9"/>
      <c r="K2" s="9"/>
    </row>
    <row r="3" spans="1:11" x14ac:dyDescent="0.2">
      <c r="G3" t="s">
        <v>0</v>
      </c>
    </row>
    <row r="4" spans="1:11" x14ac:dyDescent="0.2">
      <c r="A4" s="15"/>
      <c r="B4" s="16" t="s">
        <v>1</v>
      </c>
      <c r="C4" s="16" t="s">
        <v>2</v>
      </c>
      <c r="D4" s="16" t="s">
        <v>17</v>
      </c>
      <c r="E4" s="17"/>
      <c r="F4" s="17"/>
      <c r="G4" s="17"/>
      <c r="H4" s="17"/>
    </row>
    <row r="5" spans="1:11" ht="28.5" customHeight="1" x14ac:dyDescent="0.2">
      <c r="A5" s="15"/>
      <c r="B5" s="17"/>
      <c r="C5" s="17"/>
      <c r="D5" s="2" t="s">
        <v>3</v>
      </c>
      <c r="E5" s="2" t="s">
        <v>4</v>
      </c>
      <c r="F5" s="2" t="s">
        <v>5</v>
      </c>
      <c r="G5" s="3" t="s">
        <v>6</v>
      </c>
      <c r="H5" s="3" t="s">
        <v>7</v>
      </c>
    </row>
    <row r="6" spans="1:11" x14ac:dyDescent="0.2">
      <c r="A6" s="6"/>
      <c r="B6" s="6">
        <v>10000000</v>
      </c>
      <c r="C6" s="6" t="s">
        <v>8</v>
      </c>
      <c r="D6" s="4">
        <v>0</v>
      </c>
      <c r="E6" s="4">
        <v>0</v>
      </c>
      <c r="F6" s="4">
        <v>0</v>
      </c>
      <c r="G6" s="4">
        <f>G7</f>
        <v>493.94</v>
      </c>
      <c r="H6" s="4">
        <f t="shared" ref="H6:H9" si="0">IF(F6=0,0,G6/F6*100)</f>
        <v>0</v>
      </c>
    </row>
    <row r="7" spans="1:11" x14ac:dyDescent="0.2">
      <c r="A7" s="6"/>
      <c r="B7" s="6">
        <v>19000000</v>
      </c>
      <c r="C7" s="6" t="s">
        <v>9</v>
      </c>
      <c r="D7" s="4">
        <v>0</v>
      </c>
      <c r="E7" s="4">
        <v>0</v>
      </c>
      <c r="F7" s="4">
        <v>0</v>
      </c>
      <c r="G7" s="4">
        <f>G8</f>
        <v>493.94</v>
      </c>
      <c r="H7" s="4">
        <f t="shared" si="0"/>
        <v>0</v>
      </c>
    </row>
    <row r="8" spans="1:11" x14ac:dyDescent="0.2">
      <c r="A8" s="6"/>
      <c r="B8" s="6">
        <v>19010000</v>
      </c>
      <c r="C8" s="6" t="s">
        <v>10</v>
      </c>
      <c r="D8" s="4">
        <v>0</v>
      </c>
      <c r="E8" s="4">
        <v>0</v>
      </c>
      <c r="F8" s="4">
        <v>0</v>
      </c>
      <c r="G8" s="4">
        <f>G9+G10</f>
        <v>493.94</v>
      </c>
      <c r="H8" s="4">
        <f t="shared" si="0"/>
        <v>0</v>
      </c>
    </row>
    <row r="9" spans="1:11" ht="51" x14ac:dyDescent="0.2">
      <c r="A9" s="6"/>
      <c r="B9" s="6">
        <v>19010100</v>
      </c>
      <c r="C9" s="6" t="s">
        <v>11</v>
      </c>
      <c r="D9" s="4">
        <v>0</v>
      </c>
      <c r="E9" s="4">
        <v>0</v>
      </c>
      <c r="F9" s="4">
        <v>0</v>
      </c>
      <c r="G9" s="4">
        <v>318.07</v>
      </c>
      <c r="H9" s="4">
        <f t="shared" si="0"/>
        <v>0</v>
      </c>
    </row>
    <row r="10" spans="1:11" ht="51" x14ac:dyDescent="0.2">
      <c r="A10" s="7"/>
      <c r="B10" s="7">
        <v>19010300</v>
      </c>
      <c r="C10" s="8" t="s">
        <v>22</v>
      </c>
      <c r="D10" s="4"/>
      <c r="E10" s="4"/>
      <c r="F10" s="4"/>
      <c r="G10" s="4">
        <v>175.87</v>
      </c>
      <c r="H10" s="4">
        <v>0</v>
      </c>
    </row>
    <row r="11" spans="1:11" ht="38.25" x14ac:dyDescent="0.2">
      <c r="A11" s="7"/>
      <c r="B11" s="7">
        <v>24062100</v>
      </c>
      <c r="C11" s="7" t="s">
        <v>18</v>
      </c>
      <c r="D11" s="4"/>
      <c r="E11" s="4"/>
      <c r="F11" s="4"/>
      <c r="G11" s="4">
        <v>770.12</v>
      </c>
      <c r="H11" s="4">
        <v>0</v>
      </c>
    </row>
    <row r="12" spans="1:11" x14ac:dyDescent="0.2">
      <c r="A12" s="7"/>
      <c r="B12" s="7">
        <v>25000000</v>
      </c>
      <c r="C12" s="7" t="s">
        <v>19</v>
      </c>
      <c r="D12" s="4"/>
      <c r="E12" s="4"/>
      <c r="F12" s="4"/>
      <c r="G12" s="4"/>
      <c r="H12" s="4"/>
    </row>
    <row r="13" spans="1:11" x14ac:dyDescent="0.2">
      <c r="A13" s="7"/>
      <c r="B13" s="7">
        <v>25010300</v>
      </c>
      <c r="C13" s="7" t="s">
        <v>20</v>
      </c>
      <c r="D13" s="4">
        <v>50000</v>
      </c>
      <c r="E13" s="4">
        <v>53200</v>
      </c>
      <c r="F13" s="4"/>
      <c r="G13" s="4">
        <v>53244.73</v>
      </c>
      <c r="H13" s="4">
        <f>G13/E13*100</f>
        <v>100.08407894736844</v>
      </c>
    </row>
    <row r="14" spans="1:11" x14ac:dyDescent="0.2">
      <c r="A14" s="7"/>
      <c r="B14" s="7">
        <v>41053900</v>
      </c>
      <c r="C14" s="7" t="s">
        <v>21</v>
      </c>
      <c r="D14" s="4">
        <v>120000</v>
      </c>
      <c r="E14" s="4">
        <v>120000</v>
      </c>
      <c r="F14" s="4"/>
      <c r="G14" s="4">
        <v>115473</v>
      </c>
      <c r="H14" s="4">
        <f>G14/E14*100</f>
        <v>96.227499999999992</v>
      </c>
    </row>
    <row r="15" spans="1:11" x14ac:dyDescent="0.2">
      <c r="A15" s="10" t="s">
        <v>12</v>
      </c>
      <c r="B15" s="11"/>
      <c r="C15" s="11"/>
      <c r="D15" s="5">
        <f>D13</f>
        <v>50000</v>
      </c>
      <c r="E15" s="5">
        <f t="shared" ref="E15:F15" si="1">E13</f>
        <v>53200</v>
      </c>
      <c r="F15" s="5">
        <f t="shared" si="1"/>
        <v>0</v>
      </c>
      <c r="G15" s="5">
        <f>G13+G11+G6</f>
        <v>54508.790000000008</v>
      </c>
      <c r="H15" s="5">
        <f>G15/E15*100</f>
        <v>102.46013157894738</v>
      </c>
    </row>
    <row r="16" spans="1:11" x14ac:dyDescent="0.2">
      <c r="A16" s="12" t="s">
        <v>13</v>
      </c>
      <c r="B16" s="13"/>
      <c r="C16" s="13"/>
      <c r="D16" s="5">
        <f>D14+D15</f>
        <v>170000</v>
      </c>
      <c r="E16" s="5">
        <f>E14+E15</f>
        <v>173200</v>
      </c>
      <c r="F16" s="5">
        <f t="shared" ref="F16:G16" si="2">F14+F15</f>
        <v>0</v>
      </c>
      <c r="G16" s="5">
        <f t="shared" si="2"/>
        <v>169981.79</v>
      </c>
      <c r="H16" s="5">
        <f>G16/E16*100</f>
        <v>98.141911085450346</v>
      </c>
    </row>
    <row r="19" spans="3:5" x14ac:dyDescent="0.2">
      <c r="C19" t="s">
        <v>14</v>
      </c>
      <c r="E19" t="s">
        <v>15</v>
      </c>
    </row>
  </sheetData>
  <mergeCells count="8">
    <mergeCell ref="B1:G1"/>
    <mergeCell ref="A15:C15"/>
    <mergeCell ref="A16:C16"/>
    <mergeCell ref="A2:K2"/>
    <mergeCell ref="A4:A5"/>
    <mergeCell ref="B4:B5"/>
    <mergeCell ref="C4:C5"/>
    <mergeCell ref="D4:H4"/>
  </mergeCells>
  <pageMargins left="0.59055118110236227" right="0.59055118110236227" top="0.39370078740157483" bottom="0.39370078740157483" header="0" footer="0"/>
  <pageSetup paperSize="9" scale="85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Fin</cp:lastModifiedBy>
  <cp:lastPrinted>2021-01-25T11:50:15Z</cp:lastPrinted>
  <dcterms:created xsi:type="dcterms:W3CDTF">2021-01-18T09:43:48Z</dcterms:created>
  <dcterms:modified xsi:type="dcterms:W3CDTF">2021-01-25T11:50:20Z</dcterms:modified>
</cp:coreProperties>
</file>