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\"/>
    </mc:Choice>
  </mc:AlternateContent>
  <bookViews>
    <workbookView xWindow="0" yWindow="0" windowWidth="20490" windowHeight="7650" activeTab="2"/>
  </bookViews>
  <sheets>
    <sheet name="дод.5" sheetId="14" r:id="rId1"/>
    <sheet name="дод.6" sheetId="6" r:id="rId2"/>
    <sheet name="дод.7" sheetId="8" r:id="rId3"/>
  </sheets>
  <definedNames>
    <definedName name="_xlnm.Print_Titles" localSheetId="1">дод.6!$4:$4</definedName>
    <definedName name="_xlnm.Print_Titles" localSheetId="2">дод.7!$4:$4</definedName>
    <definedName name="_xlnm.Print_Area" localSheetId="0">дод.5!$A$1:$M$16</definedName>
    <definedName name="_xlnm.Print_Area" localSheetId="1">дод.6!$A$1:$J$34</definedName>
    <definedName name="_xlnm.Print_Area" localSheetId="2">дод.7!$B$1:$I$28</definedName>
  </definedNames>
  <calcPr calcId="162913" fullCalcOnLoad="1"/>
</workbook>
</file>

<file path=xl/calcChain.xml><?xml version="1.0" encoding="utf-8"?>
<calcChain xmlns="http://schemas.openxmlformats.org/spreadsheetml/2006/main">
  <c r="H6" i="8" l="1"/>
  <c r="H5" i="8" s="1"/>
  <c r="H26" i="8" s="1"/>
  <c r="G6" i="8"/>
  <c r="G5" i="8" s="1"/>
  <c r="I25" i="8"/>
  <c r="I23" i="8"/>
  <c r="I14" i="8"/>
  <c r="I13" i="8"/>
  <c r="J32" i="6"/>
  <c r="L10" i="14"/>
  <c r="M10" i="14"/>
  <c r="K10" i="14"/>
  <c r="J10" i="14"/>
  <c r="I10" i="14"/>
  <c r="H10" i="14"/>
  <c r="I9" i="8"/>
  <c r="J6" i="6"/>
  <c r="J5" i="6"/>
  <c r="G32" i="8"/>
  <c r="I16" i="8"/>
  <c r="I19" i="8"/>
  <c r="I17" i="8"/>
  <c r="G10" i="14"/>
  <c r="F10" i="14"/>
  <c r="I12" i="8"/>
  <c r="I24" i="8"/>
  <c r="I5" i="8" l="1"/>
  <c r="G26" i="8"/>
  <c r="I26" i="8" s="1"/>
  <c r="I6" i="8"/>
</calcChain>
</file>

<file path=xl/sharedStrings.xml><?xml version="1.0" encoding="utf-8"?>
<sst xmlns="http://schemas.openxmlformats.org/spreadsheetml/2006/main" count="234" uniqueCount="155">
  <si>
    <t>Перелік об’єктів, видатки на які у 2018  році будуть проводитися за рахунок коштів бюджету розвитку</t>
  </si>
  <si>
    <t>0200000</t>
  </si>
  <si>
    <t>0210000</t>
  </si>
  <si>
    <t>0213140</t>
  </si>
  <si>
    <t>3140</t>
  </si>
  <si>
    <t>0214080</t>
  </si>
  <si>
    <t>4080</t>
  </si>
  <si>
    <t>Інші заклади та заходи в галузі культури і мистецтва</t>
  </si>
  <si>
    <t>0215010</t>
  </si>
  <si>
    <t>0215011</t>
  </si>
  <si>
    <t>-</t>
  </si>
  <si>
    <t>Загальний фонд</t>
  </si>
  <si>
    <t>Спеціальний фонд</t>
  </si>
  <si>
    <t>Всього</t>
  </si>
  <si>
    <t>Код бюджету</t>
  </si>
  <si>
    <t xml:space="preserve">Назва місцевого бюджету адміністративно-територіальної одиниці  </t>
  </si>
  <si>
    <t>О5</t>
  </si>
  <si>
    <t>О3</t>
  </si>
  <si>
    <t>O2</t>
  </si>
  <si>
    <t>О4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</si>
  <si>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</si>
  <si>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</si>
  <si>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</si>
  <si>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</si>
  <si>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</si>
  <si>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місцевої (регіональної) програми</t>
  </si>
  <si>
    <t>Разом загальний та спеціальний фонди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</si>
  <si>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</si>
  <si>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</si>
  <si>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</si>
  <si>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</si>
  <si>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</si>
  <si>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</si>
  <si>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</si>
  <si>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</si>
  <si>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0829</t>
  </si>
  <si>
    <t>Проведення навчально-тренувальних зборів і змагань з олімпійських видів спорту</t>
  </si>
  <si>
    <t>0810</t>
  </si>
  <si>
    <t>5011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</si>
  <si>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</si>
  <si>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</si>
  <si>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</si>
  <si>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1090</t>
  </si>
  <si>
    <t>Реверсна дотація</t>
  </si>
  <si>
    <t xml:space="preserve">Субвенції загального фонду </t>
  </si>
  <si>
    <t>Проведення спортивної роботи в регіоні</t>
  </si>
  <si>
    <t>3</t>
  </si>
  <si>
    <t>Інші заклади та заходи</t>
  </si>
  <si>
    <t>0211020</t>
  </si>
  <si>
    <t>0216010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</si>
  <si>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</si>
  <si>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</si>
  <si>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</si>
  <si>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</si>
  <si>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</si>
  <si>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</si>
  <si>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</si>
  <si>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Утримання та ефективна експлуатація об"єктів житлово-комунального господарства</t>
  </si>
  <si>
    <t>5010</t>
  </si>
  <si>
    <t>6010</t>
  </si>
  <si>
    <t>-3013700</t>
  </si>
  <si>
    <t>Голова ради                                                                                                                                                                                М.О.Лях</t>
  </si>
  <si>
    <t>Виконавчий комітет Студениківської сільської ради</t>
  </si>
  <si>
    <t xml:space="preserve">Голова ради                                                                                                   М.О.Лях                                                                                                                                                    </t>
  </si>
  <si>
    <t>0213240</t>
  </si>
  <si>
    <t>3240</t>
  </si>
  <si>
    <t>0213242</t>
  </si>
  <si>
    <t>3242</t>
  </si>
  <si>
    <t>Інші заходи у сфері соціального захисту і соціального забезпечення</t>
  </si>
  <si>
    <t>0214082</t>
  </si>
  <si>
    <t>4082</t>
  </si>
  <si>
    <t>Інші заходи в галузі культури і мистецтва</t>
  </si>
  <si>
    <t>Програма з благоустрою сіл Студениківської сільської ради на 2018-2020 роки</t>
  </si>
  <si>
    <t>Програма "Питна вода села Жовтневе" на 2016-2020 роки</t>
  </si>
  <si>
    <t>0218130</t>
  </si>
  <si>
    <t>8130</t>
  </si>
  <si>
    <t>0320</t>
  </si>
  <si>
    <t>Забезпечення діяльності місцевої пожежної охорони</t>
  </si>
  <si>
    <t>367800</t>
  </si>
  <si>
    <t>Субвенції спеціального фонду</t>
  </si>
  <si>
    <t>Голова ради</t>
  </si>
  <si>
    <t>М.О.Лях</t>
  </si>
  <si>
    <t>Утеплення фасаду опорного навчального закладу І-ІІІ с. с.Студеники</t>
  </si>
  <si>
    <t>280000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</si>
  <si>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</si>
  <si>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</si>
  <si>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</si>
  <si>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0210160</t>
  </si>
  <si>
    <t xml:space="preserve">Придбання обладнання і предметів довгострокового користування </t>
  </si>
  <si>
    <t>Внесення змін до проектно-кошторисної документації по реконструкції приміщення Переяславського НВО "ЗОШ І-ІІ ст.-ДНЗ"</t>
  </si>
  <si>
    <t>0217130</t>
  </si>
  <si>
    <t>7130</t>
  </si>
  <si>
    <t>0421</t>
  </si>
  <si>
    <t>Здійснення заходів із землеустрою</t>
  </si>
  <si>
    <t>Програма використання та охорони земель на території Студениківської сільської ради на 2018-2020 роки</t>
  </si>
  <si>
    <t>Міжбюджетні трансферти  по сільському бюджету на 2018 рік</t>
  </si>
  <si>
    <t>Субвенція з сільського бюджету на здійснення переданих видатків у сфері охорони здоров’я за рахунок коштів медичної субвенції до районного бюджету Переяслав-Хмельницького району</t>
  </si>
  <si>
    <t>Субвенція з сільського бюджету на здійснення переданих видатків у сфері охорони здоров’я  до районного бюджету Переяслав-Хмельницького району</t>
  </si>
  <si>
    <t>Субвенція з сільського бюджету на здійснення переданих видатків у сфері соціального захисту населення до районного бюджету Переяслав-Хмельницького району</t>
  </si>
  <si>
    <t xml:space="preserve">Інші субвенції з районного бюджету Переяслав-Хмельницького району до сільського бюджету  </t>
  </si>
  <si>
    <t xml:space="preserve">Інші субвенції з районного бюджету Переяслав-Хмельницького району до сільського бюджету </t>
  </si>
  <si>
    <t>Сільський бюджет</t>
  </si>
  <si>
    <t>Субвенція з сільського бюджету на співфінансування інвестиційних проектів до обласного бюджету Київської області (для реконструкції будівлі школи с.Переяславське)</t>
  </si>
  <si>
    <t>1210578</t>
  </si>
  <si>
    <t>0219750</t>
  </si>
  <si>
    <t>9750</t>
  </si>
  <si>
    <t>0180</t>
  </si>
  <si>
    <t>Субвенція з місцевого бюджету на співфінансування інвестиційних проектів</t>
  </si>
  <si>
    <t>Реконструкція будівлі школи за адресою: с.Переяславське Переяслав-Хмельницького району Київської області, вул.Привокзальна, 24 (в тому числі проектні роботи)</t>
  </si>
  <si>
    <t xml:space="preserve">Перелік місцевих (регіональних) програм, які фінансуватимуться за рахунок коштів
сільського бюджету у 2018 році
</t>
  </si>
  <si>
    <t>Програма соціально-економічного розвитку Студениківської сільської ради - об"єднаної територіальної громади на 2018 рік</t>
  </si>
  <si>
    <t>Капітальний ремонт адмінприміщення Студениківської сільської ради по вул.Переяславська, 19 в с.Студеники Переяслав-Хмельницького району Київської області</t>
  </si>
  <si>
    <t>Програма оздоровлення та відпочинку дітей на 2018-2020 роки</t>
  </si>
  <si>
    <t>Програма розвитку фізичної культури і спорту "Студениківська громада" на 2018-2020 роки</t>
  </si>
  <si>
    <t>Програма відзначення державних та професійних свят, ювілейних дат, заохочення за заслуги перед Україною, Київською областю та Студениківською сільською радою, здійснення представницьких та інших заходів на 2018-2020 роки</t>
  </si>
  <si>
    <t>проект</t>
  </si>
  <si>
    <t>Додаток № 5
до рішення Студениківської сільської ради від    15.01.2018р №  22-03-VІІ "Про сільський бюджет на 2018 рік" (із наступними змінами) (у редакції рішення Студениківської сільської ради від 10.07.2018 №       -VІІ)</t>
  </si>
  <si>
    <t>3320100</t>
  </si>
  <si>
    <t>648466</t>
  </si>
  <si>
    <t>66000</t>
  </si>
  <si>
    <t>Додаток № 6
до рішення Студениківської сільської ради від    15.01.2018р №  22-03-VІІ "Про сільський бюджет на 2018 рік" (із наступними змінами) (у редакції рішення Студениківської сільської ради від 10.07.2018 №     -VІІ)</t>
  </si>
  <si>
    <t>Капітальний ремонт водопостачальної скважини с.Переяславське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</si>
  <si>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</si>
  <si>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</si>
  <si>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</si>
  <si>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</si>
  <si>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Реконструкція топкової в адмінприміщенні</t>
  </si>
  <si>
    <t>0219770</t>
  </si>
  <si>
    <t>9770</t>
  </si>
  <si>
    <t>Інші субвенції з місцевого бюджету</t>
  </si>
  <si>
    <r>
      <t xml:space="preserve">Придбання котлів для </t>
    </r>
    <r>
      <rPr>
        <sz val="12"/>
        <color indexed="8"/>
        <rFont val="Times New Roman"/>
        <family val="1"/>
        <charset val="204"/>
      </rPr>
      <t>Жовтневої амбулаторії ЗП-СМ</t>
    </r>
  </si>
  <si>
    <t>0217670</t>
  </si>
  <si>
    <t>0490</t>
  </si>
  <si>
    <t>Внески до статутного капіталу суб’єктів господарювання</t>
  </si>
  <si>
    <t>Придбання лічильників води на трубопровід</t>
  </si>
  <si>
    <t>Придбання електрогенератора</t>
  </si>
  <si>
    <t>Придбання міні-трактора</t>
  </si>
  <si>
    <t>Придбання самоскидного причепа</t>
  </si>
  <si>
    <t>Придбання подрібнювача гілок</t>
  </si>
  <si>
    <t>Придбання комп"ютера</t>
  </si>
  <si>
    <t>Придбання програмного забнзпечення</t>
  </si>
  <si>
    <t>Будівництво котельні Переяславського НВО "ЗОШ І-ІІ ст.-ДНЗ"</t>
  </si>
  <si>
    <t>Будівництво спортивного майданчика на території Переяславського НВО "ЗОШ І-ІІ ст.-ДНЗ"</t>
  </si>
  <si>
    <t>Будівництво котельні Соснівського НВО "ЗОШ І-ІІ ст.-ДНЗ"</t>
  </si>
  <si>
    <t>Капітальний ремонт даху опорного навчального закладу І-ІІІ ст. с.Студеники</t>
  </si>
  <si>
    <t>Виготовлення проектно-кошторисної документації на реконструкцію системи опалення Соснівського НВО "ЗОШ І-ІІ ст.-ДНЗ"</t>
  </si>
  <si>
    <t>Артезіанська свердловина в с.Переяславське</t>
  </si>
  <si>
    <t>Реконструкція стадіону с.Переяславське</t>
  </si>
  <si>
    <t>0217350</t>
  </si>
  <si>
    <t>0443</t>
  </si>
  <si>
    <t>Розроблення схем планування та забудови територій (містобудівної документації)</t>
  </si>
  <si>
    <t>Розробка стратегії розвитку громади</t>
  </si>
  <si>
    <t>Додаток № 7
до рішення Студениківської сільської ради від    15.01.2018р №  22-03-VІІ "Про сільський бюджет на 2018 рік" (із наступними змінами) (у редакції рішення Студениківської сільської ради від 10.07.2018 №     -VІІ)</t>
  </si>
  <si>
    <t>0213241</t>
  </si>
  <si>
    <t>Забезпечення діяльності інших закладів у сфері соціального захисту і соціального забезпечення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</si>
</sst>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0" formatCode="#,##0.0"/>
  </numFmts>
  <fonts count="60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Arial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2"/>
      <name val="Times New Roman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b/>
      <vertAlign val="superscript"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charset val="204"/>
    </font>
    <font>
      <b/>
      <sz val="12"/>
      <name val="Times New Roman"/>
      <charset val="204"/>
    </font>
    <font>
      <i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3" fillId="0" borderId="0"/>
    <xf numFmtId="0" fontId="24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1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3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2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59" fillId="30" borderId="0" applyNumberFormat="0" applyBorder="0" applyAlignment="0" applyProtection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59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59" fillId="36" borderId="0" applyNumberFormat="0" applyBorder="0" applyAlignment="0" applyProtection="0"/>
    <xf numFmtId="0" fontId="58" fillId="37" borderId="0" applyNumberFormat="0" applyBorder="0" applyAlignment="0" applyProtection="0"/>
    <xf numFmtId="0" fontId="58" fillId="38" borderId="0" applyNumberFormat="0" applyBorder="0" applyAlignment="0" applyProtection="0"/>
    <xf numFmtId="0" fontId="59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41" borderId="0" applyNumberFormat="0" applyBorder="0" applyAlignment="0" applyProtection="0"/>
    <xf numFmtId="0" fontId="59" fillId="42" borderId="0" applyNumberFormat="0" applyBorder="0" applyAlignment="0" applyProtection="0"/>
  </cellStyleXfs>
  <cellXfs count="166">
    <xf numFmtId="0" fontId="0" fillId="0" borderId="0" xfId="0"/>
    <xf numFmtId="0" fontId="1" fillId="0" borderId="0" xfId="0" applyNumberFormat="1" applyFont="1" applyFill="1" applyAlignment="1" applyProtection="1"/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14" fillId="0" borderId="7" xfId="0" applyFont="1" applyFill="1" applyBorder="1" applyAlignment="1">
      <alignment horizontal="center"/>
    </xf>
    <xf numFmtId="0" fontId="30" fillId="0" borderId="8" xfId="20" applyFont="1" applyBorder="1" applyAlignment="1">
      <alignment horizontal="right"/>
    </xf>
    <xf numFmtId="0" fontId="30" fillId="0" borderId="8" xfId="20" applyFont="1" applyBorder="1" applyAlignment="1">
      <alignment horizontal="right" wrapText="1"/>
    </xf>
    <xf numFmtId="0" fontId="26" fillId="0" borderId="0" xfId="0" applyFont="1"/>
    <xf numFmtId="0" fontId="28" fillId="0" borderId="0" xfId="0" applyFont="1" applyAlignment="1">
      <alignment horizontal="center" vertical="center" wrapText="1"/>
    </xf>
    <xf numFmtId="0" fontId="0" fillId="0" borderId="0" xfId="0" applyFont="1"/>
    <xf numFmtId="0" fontId="32" fillId="0" borderId="0" xfId="0" applyFont="1" applyBorder="1" applyAlignment="1">
      <alignment horizontal="right"/>
    </xf>
    <xf numFmtId="0" fontId="0" fillId="24" borderId="0" xfId="0" applyFont="1" applyFill="1"/>
    <xf numFmtId="0" fontId="34" fillId="0" borderId="8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0" fillId="0" borderId="0" xfId="0" applyFont="1" applyBorder="1"/>
    <xf numFmtId="2" fontId="0" fillId="0" borderId="0" xfId="0" applyNumberFormat="1" applyFont="1"/>
    <xf numFmtId="2" fontId="32" fillId="0" borderId="0" xfId="0" applyNumberFormat="1" applyFont="1" applyBorder="1" applyAlignment="1">
      <alignment horizontal="right"/>
    </xf>
    <xf numFmtId="2" fontId="0" fillId="0" borderId="0" xfId="0" applyNumberFormat="1" applyFont="1" applyBorder="1"/>
    <xf numFmtId="0" fontId="33" fillId="0" borderId="9" xfId="0" applyFont="1" applyBorder="1" applyAlignment="1">
      <alignment horizont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Font="1" applyFill="1" applyAlignment="1">
      <alignment vertical="center"/>
    </xf>
    <xf numFmtId="0" fontId="30" fillId="0" borderId="10" xfId="20" applyFont="1" applyBorder="1" applyAlignment="1">
      <alignment horizontal="center"/>
    </xf>
    <xf numFmtId="0" fontId="0" fillId="24" borderId="0" xfId="0" applyFont="1" applyFill="1" applyBorder="1"/>
    <xf numFmtId="0" fontId="19" fillId="0" borderId="8" xfId="0" applyNumberFormat="1" applyFont="1" applyFill="1" applyBorder="1" applyAlignment="1" applyProtection="1">
      <alignment horizontal="center" vertical="center" wrapText="1"/>
    </xf>
    <xf numFmtId="0" fontId="42" fillId="0" borderId="7" xfId="0" applyNumberFormat="1" applyFont="1" applyFill="1" applyBorder="1" applyAlignment="1" applyProtection="1">
      <alignment horizontal="right" vertical="center"/>
    </xf>
    <xf numFmtId="0" fontId="30" fillId="0" borderId="8" xfId="0" applyFont="1" applyBorder="1" applyAlignment="1">
      <alignment horizontal="center" vertical="center" wrapText="1"/>
    </xf>
    <xf numFmtId="200" fontId="39" fillId="0" borderId="8" xfId="49" applyNumberFormat="1" applyFont="1" applyBorder="1" applyAlignment="1">
      <alignment vertical="center"/>
    </xf>
    <xf numFmtId="200" fontId="39" fillId="0" borderId="8" xfId="49" applyNumberFormat="1" applyFont="1" applyBorder="1">
      <alignment vertical="top"/>
    </xf>
    <xf numFmtId="0" fontId="20" fillId="0" borderId="0" xfId="0" applyNumberFormat="1" applyFont="1" applyFill="1" applyAlignment="1" applyProtection="1"/>
    <xf numFmtId="0" fontId="29" fillId="0" borderId="7" xfId="0" applyNumberFormat="1" applyFont="1" applyFill="1" applyBorder="1" applyAlignment="1" applyProtection="1">
      <alignment horizontal="center"/>
    </xf>
    <xf numFmtId="0" fontId="20" fillId="0" borderId="7" xfId="0" applyFont="1" applyFill="1" applyBorder="1" applyAlignment="1">
      <alignment horizontal="center"/>
    </xf>
    <xf numFmtId="0" fontId="14" fillId="0" borderId="0" xfId="0" applyNumberFormat="1" applyFont="1" applyFill="1" applyBorder="1" applyAlignment="1" applyProtection="1"/>
    <xf numFmtId="0" fontId="44" fillId="0" borderId="8" xfId="0" applyFont="1" applyBorder="1" applyAlignment="1">
      <alignment horizontal="right"/>
    </xf>
    <xf numFmtId="0" fontId="21" fillId="0" borderId="8" xfId="20" applyFont="1" applyBorder="1" applyAlignment="1">
      <alignment horizontal="right"/>
    </xf>
    <xf numFmtId="0" fontId="21" fillId="0" borderId="10" xfId="20" applyFont="1" applyBorder="1" applyAlignment="1">
      <alignment horizontal="center"/>
    </xf>
    <xf numFmtId="0" fontId="27" fillId="0" borderId="0" xfId="0" applyFont="1"/>
    <xf numFmtId="0" fontId="14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1" fillId="0" borderId="8" xfId="0" applyNumberFormat="1" applyFont="1" applyFill="1" applyBorder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49" fontId="21" fillId="24" borderId="8" xfId="0" applyNumberFormat="1" applyFont="1" applyFill="1" applyBorder="1" applyAlignment="1">
      <alignment horizontal="center" vertical="center" wrapText="1"/>
    </xf>
    <xf numFmtId="0" fontId="21" fillId="24" borderId="8" xfId="0" applyFont="1" applyFill="1" applyBorder="1" applyAlignment="1">
      <alignment horizontal="justify" vertical="center" wrapText="1"/>
    </xf>
    <xf numFmtId="49" fontId="27" fillId="24" borderId="8" xfId="0" applyNumberFormat="1" applyFont="1" applyFill="1" applyBorder="1" applyAlignment="1">
      <alignment horizontal="center" vertical="center" wrapText="1"/>
    </xf>
    <xf numFmtId="49" fontId="27" fillId="0" borderId="8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vertical="center" wrapText="1"/>
    </xf>
    <xf numFmtId="49" fontId="49" fillId="24" borderId="8" xfId="0" applyNumberFormat="1" applyFont="1" applyFill="1" applyBorder="1" applyAlignment="1">
      <alignment horizontal="center" vertical="center" wrapText="1"/>
    </xf>
    <xf numFmtId="0" fontId="49" fillId="0" borderId="8" xfId="0" applyFont="1" applyBorder="1" applyAlignment="1">
      <alignment vertical="center" wrapText="1"/>
    </xf>
    <xf numFmtId="0" fontId="31" fillId="0" borderId="0" xfId="0" applyNumberFormat="1" applyFont="1" applyFill="1" applyAlignment="1" applyProtection="1">
      <alignment vertical="center" wrapText="1"/>
    </xf>
    <xf numFmtId="0" fontId="51" fillId="0" borderId="8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 wrapText="1"/>
    </xf>
    <xf numFmtId="0" fontId="38" fillId="0" borderId="0" xfId="0" applyNumberFormat="1" applyFont="1" applyFill="1" applyAlignment="1" applyProtection="1">
      <alignment horizontal="center" wrapText="1"/>
    </xf>
    <xf numFmtId="200" fontId="50" fillId="0" borderId="8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3" fontId="48" fillId="0" borderId="8" xfId="49" applyNumberFormat="1" applyFont="1" applyBorder="1" applyAlignment="1">
      <alignment horizontal="center" vertical="center" wrapText="1"/>
    </xf>
    <xf numFmtId="3" fontId="47" fillId="0" borderId="8" xfId="49" applyNumberFormat="1" applyFont="1" applyBorder="1" applyAlignment="1">
      <alignment horizontal="center" vertical="center" wrapText="1"/>
    </xf>
    <xf numFmtId="3" fontId="47" fillId="0" borderId="8" xfId="0" applyNumberFormat="1" applyFont="1" applyBorder="1" applyAlignment="1">
      <alignment horizontal="center" vertical="center" wrapText="1"/>
    </xf>
    <xf numFmtId="3" fontId="47" fillId="0" borderId="8" xfId="49" applyNumberFormat="1" applyFont="1" applyBorder="1" applyAlignment="1">
      <alignment horizontal="center" vertical="center"/>
    </xf>
    <xf numFmtId="3" fontId="48" fillId="24" borderId="8" xfId="49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justify" vertical="center" wrapText="1"/>
    </xf>
    <xf numFmtId="200" fontId="48" fillId="0" borderId="8" xfId="0" applyNumberFormat="1" applyFont="1" applyBorder="1" applyAlignment="1">
      <alignment vertical="center" wrapText="1"/>
    </xf>
    <xf numFmtId="1" fontId="48" fillId="0" borderId="8" xfId="49" applyNumberFormat="1" applyFont="1" applyBorder="1" applyAlignment="1">
      <alignment horizontal="center" vertical="center" wrapText="1"/>
    </xf>
    <xf numFmtId="1" fontId="47" fillId="0" borderId="8" xfId="0" applyNumberFormat="1" applyFont="1" applyBorder="1" applyAlignment="1">
      <alignment horizontal="center" vertical="center" wrapText="1"/>
    </xf>
    <xf numFmtId="0" fontId="40" fillId="0" borderId="8" xfId="0" applyFont="1" applyBorder="1" applyAlignment="1">
      <alignment horizontal="left" vertical="center" wrapText="1"/>
    </xf>
    <xf numFmtId="200" fontId="38" fillId="0" borderId="8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 applyProtection="1">
      <alignment vertical="justify"/>
    </xf>
    <xf numFmtId="3" fontId="48" fillId="0" borderId="8" xfId="49" applyNumberFormat="1" applyFont="1" applyBorder="1" applyAlignment="1">
      <alignment horizontal="center" vertical="center"/>
    </xf>
    <xf numFmtId="3" fontId="52" fillId="0" borderId="8" xfId="49" applyNumberFormat="1" applyFont="1" applyBorder="1" applyAlignment="1">
      <alignment horizontal="center" vertical="center"/>
    </xf>
    <xf numFmtId="200" fontId="48" fillId="0" borderId="8" xfId="49" applyNumberFormat="1" applyFont="1" applyBorder="1" applyAlignment="1">
      <alignment horizontal="center" vertical="center" wrapText="1"/>
    </xf>
    <xf numFmtId="3" fontId="48" fillId="0" borderId="8" xfId="49" applyNumberFormat="1" applyFont="1" applyBorder="1" applyAlignment="1">
      <alignment vertical="center"/>
    </xf>
    <xf numFmtId="3" fontId="52" fillId="0" borderId="8" xfId="49" applyNumberFormat="1" applyFont="1" applyBorder="1" applyAlignment="1">
      <alignment vertical="center"/>
    </xf>
    <xf numFmtId="200" fontId="47" fillId="0" borderId="8" xfId="49" applyNumberFormat="1" applyFont="1" applyBorder="1">
      <alignment vertical="top"/>
    </xf>
    <xf numFmtId="200" fontId="48" fillId="0" borderId="8" xfId="0" applyNumberFormat="1" applyFont="1" applyBorder="1" applyAlignment="1">
      <alignment vertical="justify"/>
    </xf>
    <xf numFmtId="0" fontId="38" fillId="0" borderId="0" xfId="0" applyFont="1"/>
    <xf numFmtId="0" fontId="0" fillId="24" borderId="0" xfId="0" applyFill="1"/>
    <xf numFmtId="49" fontId="19" fillId="24" borderId="8" xfId="0" applyNumberFormat="1" applyFont="1" applyFill="1" applyBorder="1" applyAlignment="1">
      <alignment horizont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top" wrapText="1"/>
    </xf>
    <xf numFmtId="49" fontId="53" fillId="24" borderId="8" xfId="0" applyNumberFormat="1" applyFont="1" applyFill="1" applyBorder="1" applyAlignment="1">
      <alignment horizontal="center" vertical="center" wrapText="1"/>
    </xf>
    <xf numFmtId="0" fontId="54" fillId="0" borderId="8" xfId="0" applyFont="1" applyBorder="1" applyAlignment="1">
      <alignment vertical="center" wrapText="1"/>
    </xf>
    <xf numFmtId="0" fontId="29" fillId="0" borderId="8" xfId="0" applyFont="1" applyBorder="1" applyAlignment="1">
      <alignment vertical="center" wrapText="1"/>
    </xf>
    <xf numFmtId="49" fontId="29" fillId="24" borderId="8" xfId="0" applyNumberFormat="1" applyFont="1" applyFill="1" applyBorder="1" applyAlignment="1">
      <alignment horizontal="center" vertical="center" wrapText="1"/>
    </xf>
    <xf numFmtId="49" fontId="27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53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/>
    </xf>
    <xf numFmtId="0" fontId="29" fillId="0" borderId="0" xfId="0" applyFont="1"/>
    <xf numFmtId="0" fontId="29" fillId="24" borderId="0" xfId="0" applyFont="1" applyFill="1"/>
    <xf numFmtId="0" fontId="19" fillId="0" borderId="0" xfId="0" applyFont="1"/>
    <xf numFmtId="0" fontId="27" fillId="0" borderId="0" xfId="0" applyNumberFormat="1" applyFont="1" applyFill="1" applyBorder="1" applyAlignment="1" applyProtection="1"/>
    <xf numFmtId="0" fontId="27" fillId="0" borderId="0" xfId="0" applyFont="1" applyFill="1"/>
    <xf numFmtId="2" fontId="57" fillId="0" borderId="8" xfId="0" quotePrefix="1" applyNumberFormat="1" applyFont="1" applyBorder="1" applyAlignment="1">
      <alignment vertical="center" wrapText="1"/>
    </xf>
    <xf numFmtId="0" fontId="27" fillId="0" borderId="0" xfId="0" applyNumberFormat="1" applyFont="1" applyFill="1" applyAlignment="1" applyProtection="1">
      <alignment horizontal="center" wrapText="1"/>
    </xf>
    <xf numFmtId="0" fontId="27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right" vertical="center" wrapText="1"/>
    </xf>
    <xf numFmtId="0" fontId="30" fillId="0" borderId="8" xfId="20" applyFont="1" applyBorder="1" applyAlignment="1">
      <alignment horizontal="right" vertical="center" wrapText="1"/>
    </xf>
    <xf numFmtId="0" fontId="30" fillId="0" borderId="10" xfId="20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/>
    </xf>
    <xf numFmtId="0" fontId="53" fillId="0" borderId="8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7" fillId="0" borderId="8" xfId="0" quotePrefix="1" applyFont="1" applyBorder="1" applyAlignment="1">
      <alignment horizontal="center" vertical="center" wrapText="1"/>
    </xf>
    <xf numFmtId="2" fontId="57" fillId="0" borderId="8" xfId="0" quotePrefix="1" applyNumberFormat="1" applyFont="1" applyBorder="1" applyAlignment="1">
      <alignment horizontal="center" vertical="center" wrapText="1"/>
    </xf>
    <xf numFmtId="3" fontId="14" fillId="0" borderId="0" xfId="0" applyNumberFormat="1" applyFont="1" applyFill="1" applyAlignment="1" applyProtection="1"/>
    <xf numFmtId="3" fontId="48" fillId="24" borderId="11" xfId="49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 applyProtection="1">
      <alignment vertical="top"/>
    </xf>
    <xf numFmtId="0" fontId="27" fillId="0" borderId="0" xfId="0" applyNumberFormat="1" applyFont="1" applyFill="1" applyAlignment="1" applyProtection="1"/>
    <xf numFmtId="0" fontId="27" fillId="0" borderId="0" xfId="0" applyFont="1" applyAlignment="1">
      <alignment vertical="center" wrapText="1"/>
    </xf>
    <xf numFmtId="200" fontId="47" fillId="0" borderId="8" xfId="49" applyNumberFormat="1" applyFont="1" applyBorder="1" applyAlignment="1">
      <alignment vertical="center"/>
    </xf>
    <xf numFmtId="0" fontId="27" fillId="0" borderId="0" xfId="0" applyNumberFormat="1" applyFont="1" applyFill="1" applyAlignment="1" applyProtection="1">
      <alignment vertical="center"/>
    </xf>
    <xf numFmtId="0" fontId="27" fillId="0" borderId="0" xfId="0" applyFont="1" applyFill="1" applyAlignment="1">
      <alignment vertical="center"/>
    </xf>
    <xf numFmtId="0" fontId="57" fillId="0" borderId="0" xfId="0" applyFont="1" applyAlignment="1">
      <alignment vertical="center" wrapText="1"/>
    </xf>
    <xf numFmtId="0" fontId="20" fillId="0" borderId="0" xfId="0" applyNumberFormat="1" applyFont="1" applyFill="1" applyAlignment="1" applyProtection="1">
      <alignment vertical="top"/>
    </xf>
    <xf numFmtId="0" fontId="27" fillId="0" borderId="8" xfId="0" quotePrefix="1" applyFont="1" applyBorder="1" applyAlignment="1">
      <alignment horizontal="center" vertical="center" wrapText="1"/>
    </xf>
    <xf numFmtId="1" fontId="27" fillId="0" borderId="8" xfId="0" applyNumberFormat="1" applyFont="1" applyBorder="1" applyAlignment="1">
      <alignment horizontal="center" vertical="center" wrapText="1"/>
    </xf>
    <xf numFmtId="0" fontId="57" fillId="0" borderId="0" xfId="0" applyFont="1" applyAlignment="1">
      <alignment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center" vertical="center" wrapText="1"/>
    </xf>
    <xf numFmtId="0" fontId="21" fillId="24" borderId="16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21" fillId="24" borderId="7" xfId="0" applyFont="1" applyFill="1" applyBorder="1" applyAlignment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31" fillId="0" borderId="0" xfId="0" applyNumberFormat="1" applyFont="1" applyFill="1" applyAlignment="1" applyProtection="1">
      <alignment horizontal="center" vertical="center" wrapText="1"/>
    </xf>
    <xf numFmtId="0" fontId="3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0" fillId="24" borderId="0" xfId="0" applyNumberFormat="1" applyFont="1" applyFill="1" applyBorder="1" applyAlignment="1" applyProtection="1">
      <alignment horizontal="left" vertical="center" wrapText="1"/>
    </xf>
    <xf numFmtId="0" fontId="29" fillId="24" borderId="0" xfId="0" applyNumberFormat="1" applyFont="1" applyFill="1" applyBorder="1" applyAlignment="1" applyProtection="1">
      <alignment horizontal="left" vertical="center" wrapText="1"/>
    </xf>
    <xf numFmtId="0" fontId="57" fillId="0" borderId="18" xfId="0" quotePrefix="1" applyFont="1" applyBorder="1" applyAlignment="1">
      <alignment horizontal="center" vertical="center" wrapText="1"/>
    </xf>
    <xf numFmtId="0" fontId="57" fillId="0" borderId="11" xfId="0" quotePrefix="1" applyFont="1" applyBorder="1" applyAlignment="1">
      <alignment horizontal="center" vertical="center" wrapText="1"/>
    </xf>
    <xf numFmtId="0" fontId="57" fillId="0" borderId="19" xfId="0" quotePrefix="1" applyFont="1" applyBorder="1" applyAlignment="1">
      <alignment horizontal="center" vertical="center" wrapText="1"/>
    </xf>
    <xf numFmtId="2" fontId="57" fillId="0" borderId="18" xfId="0" quotePrefix="1" applyNumberFormat="1" applyFont="1" applyBorder="1" applyAlignment="1">
      <alignment horizontal="center" vertical="center" wrapText="1"/>
    </xf>
    <xf numFmtId="2" fontId="57" fillId="0" borderId="11" xfId="0" quotePrefix="1" applyNumberFormat="1" applyFont="1" applyBorder="1" applyAlignment="1">
      <alignment horizontal="center" vertical="center" wrapText="1"/>
    </xf>
    <xf numFmtId="2" fontId="57" fillId="0" borderId="19" xfId="0" quotePrefix="1" applyNumberFormat="1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center" vertical="center" wrapText="1"/>
    </xf>
    <xf numFmtId="3" fontId="48" fillId="0" borderId="18" xfId="49" applyNumberFormat="1" applyFont="1" applyBorder="1" applyAlignment="1">
      <alignment horizontal="center" vertical="center" wrapText="1"/>
    </xf>
    <xf numFmtId="3" fontId="48" fillId="0" borderId="19" xfId="49" applyNumberFormat="1" applyFont="1" applyBorder="1" applyAlignment="1">
      <alignment horizontal="center" vertical="center" wrapText="1"/>
    </xf>
    <xf numFmtId="3" fontId="50" fillId="24" borderId="18" xfId="49" applyNumberFormat="1" applyFont="1" applyFill="1" applyBorder="1" applyAlignment="1">
      <alignment horizontal="center" vertical="center" wrapText="1"/>
    </xf>
    <xf numFmtId="3" fontId="50" fillId="24" borderId="11" xfId="49" applyNumberFormat="1" applyFont="1" applyFill="1" applyBorder="1" applyAlignment="1">
      <alignment horizontal="center" vertical="center" wrapText="1"/>
    </xf>
    <xf numFmtId="3" fontId="50" fillId="24" borderId="19" xfId="49" applyNumberFormat="1" applyFont="1" applyFill="1" applyBorder="1" applyAlignment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200" fontId="50" fillId="0" borderId="18" xfId="49" applyNumberFormat="1" applyFont="1" applyBorder="1" applyAlignment="1">
      <alignment horizontal="center" vertical="center" wrapText="1"/>
    </xf>
    <xf numFmtId="200" fontId="50" fillId="0" borderId="19" xfId="49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200" fontId="38" fillId="0" borderId="18" xfId="49" applyNumberFormat="1" applyFont="1" applyBorder="1" applyAlignment="1">
      <alignment horizontal="center" vertical="center" wrapText="1"/>
    </xf>
    <xf numFmtId="200" fontId="38" fillId="0" borderId="19" xfId="49" applyNumberFormat="1" applyFont="1" applyBorder="1" applyAlignment="1">
      <alignment horizontal="center" vertical="center" wrapText="1"/>
    </xf>
    <xf numFmtId="3" fontId="47" fillId="0" borderId="18" xfId="49" applyNumberFormat="1" applyFont="1" applyBorder="1" applyAlignment="1">
      <alignment horizontal="center" vertical="center"/>
    </xf>
    <xf numFmtId="3" fontId="47" fillId="0" borderId="19" xfId="49" applyNumberFormat="1" applyFont="1" applyBorder="1" applyAlignment="1">
      <alignment horizontal="center" vertical="center"/>
    </xf>
    <xf numFmtId="3" fontId="48" fillId="0" borderId="8" xfId="49" applyNumberFormat="1" applyFont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" xfId="50"/>
    <cellStyle name="Контрольная ячейка" xfId="51"/>
    <cellStyle name="Название" xfId="52"/>
    <cellStyle name="Нейтральный" xfId="53"/>
    <cellStyle name="Обычный" xfId="0" builtinId="0"/>
    <cellStyle name="Обычный 2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view="pageBreakPreview" topLeftCell="D1" zoomScale="60" zoomScaleNormal="100" workbookViewId="0">
      <selection activeCell="L10" sqref="L10"/>
    </sheetView>
  </sheetViews>
  <sheetFormatPr defaultColWidth="9.1640625" defaultRowHeight="12.75" x14ac:dyDescent="0.2"/>
  <cols>
    <col min="1" max="1" width="0.33203125" style="9" hidden="1" customWidth="1"/>
    <col min="2" max="2" width="4.33203125" style="9" hidden="1" customWidth="1"/>
    <col min="3" max="3" width="1.1640625" style="9" hidden="1" customWidth="1"/>
    <col min="4" max="4" width="11.5" style="9" customWidth="1"/>
    <col min="5" max="5" width="32.33203125" style="9" customWidth="1"/>
    <col min="6" max="6" width="17.1640625" style="9" customWidth="1"/>
    <col min="7" max="7" width="38.6640625" style="11" customWidth="1"/>
    <col min="8" max="8" width="29.6640625" style="11" customWidth="1"/>
    <col min="9" max="9" width="31.5" style="11" customWidth="1"/>
    <col min="10" max="10" width="24.83203125" style="11" customWidth="1"/>
    <col min="11" max="12" width="29.1640625" style="11" customWidth="1"/>
    <col min="13" max="13" width="22.83203125" style="9" customWidth="1"/>
    <col min="14" max="14" width="23.33203125" style="9" customWidth="1"/>
    <col min="15" max="15" width="18.6640625" style="9" customWidth="1"/>
    <col min="16" max="16" width="18.33203125" style="9" customWidth="1"/>
    <col min="17" max="17" width="21.33203125" style="9" customWidth="1"/>
    <col min="18" max="18" width="24.5" style="9" customWidth="1"/>
    <col min="19" max="19" width="21.33203125" style="9" customWidth="1"/>
    <col min="20" max="20" width="19.1640625" style="9" customWidth="1"/>
    <col min="21" max="21" width="19.33203125" style="9" customWidth="1"/>
    <col min="22" max="22" width="21.6640625" style="9" customWidth="1"/>
    <col min="23" max="23" width="19.33203125" style="9" customWidth="1"/>
    <col min="24" max="24" width="26.1640625" style="9" customWidth="1"/>
    <col min="25" max="25" width="37.33203125" style="9" customWidth="1"/>
    <col min="26" max="26" width="17.1640625" style="9" customWidth="1"/>
    <col min="27" max="27" width="20.1640625" style="9" customWidth="1"/>
    <col min="28" max="16384" width="9.1640625" style="9"/>
  </cols>
  <sheetData>
    <row r="1" spans="1:27" ht="22.5" customHeight="1" x14ac:dyDescent="0.25">
      <c r="D1" s="75"/>
      <c r="E1" s="75" t="s">
        <v>115</v>
      </c>
      <c r="G1" s="76"/>
      <c r="H1" s="76"/>
      <c r="I1" s="76"/>
      <c r="J1"/>
      <c r="K1"/>
      <c r="L1"/>
    </row>
    <row r="2" spans="1:27" ht="96" customHeight="1" x14ac:dyDescent="0.2">
      <c r="E2" s="7"/>
      <c r="F2" s="7"/>
      <c r="J2" s="120" t="s">
        <v>116</v>
      </c>
      <c r="K2" s="120"/>
      <c r="L2" s="120"/>
      <c r="M2" s="120"/>
    </row>
    <row r="3" spans="1:27" ht="33.75" customHeight="1" x14ac:dyDescent="0.2">
      <c r="A3" s="8"/>
      <c r="B3" s="8"/>
      <c r="C3" s="8"/>
      <c r="D3" s="131" t="s">
        <v>95</v>
      </c>
      <c r="E3" s="131"/>
      <c r="F3" s="131"/>
      <c r="G3" s="131"/>
      <c r="H3" s="131"/>
      <c r="I3" s="131"/>
      <c r="J3" s="131"/>
      <c r="K3" s="131"/>
      <c r="L3" s="131"/>
      <c r="M3" s="131"/>
    </row>
    <row r="4" spans="1:27" ht="18" customHeight="1" x14ac:dyDescent="0.2">
      <c r="A4" s="8"/>
      <c r="B4" s="8"/>
      <c r="C4" s="8"/>
      <c r="D4" s="8"/>
      <c r="G4" s="22"/>
      <c r="H4" s="22"/>
      <c r="I4" s="22"/>
      <c r="J4" s="87"/>
      <c r="K4" s="87"/>
      <c r="L4" s="87"/>
      <c r="M4" s="88" t="s">
        <v>32</v>
      </c>
    </row>
    <row r="5" spans="1:27" s="35" customFormat="1" ht="16.5" customHeight="1" x14ac:dyDescent="0.25">
      <c r="A5" s="32" t="s">
        <v>18</v>
      </c>
      <c r="B5" s="33" t="s">
        <v>10</v>
      </c>
      <c r="C5" s="34">
        <v>0</v>
      </c>
      <c r="D5" s="130" t="s">
        <v>14</v>
      </c>
      <c r="E5" s="130" t="s">
        <v>15</v>
      </c>
      <c r="F5" s="121" t="s">
        <v>43</v>
      </c>
      <c r="G5" s="124" t="s">
        <v>44</v>
      </c>
      <c r="H5" s="125"/>
      <c r="I5" s="125"/>
      <c r="J5" s="126"/>
      <c r="K5" s="121" t="s">
        <v>79</v>
      </c>
      <c r="L5" s="132"/>
      <c r="M5" s="133"/>
    </row>
    <row r="6" spans="1:27" s="35" customFormat="1" ht="21.75" customHeight="1" x14ac:dyDescent="0.25">
      <c r="A6" s="32" t="s">
        <v>17</v>
      </c>
      <c r="B6" s="33" t="s">
        <v>10</v>
      </c>
      <c r="C6" s="34">
        <v>0</v>
      </c>
      <c r="D6" s="130"/>
      <c r="E6" s="130"/>
      <c r="F6" s="122"/>
      <c r="G6" s="127"/>
      <c r="H6" s="128"/>
      <c r="I6" s="128"/>
      <c r="J6" s="129"/>
      <c r="K6" s="123"/>
      <c r="L6" s="134"/>
      <c r="M6" s="135"/>
    </row>
    <row r="7" spans="1:27" s="35" customFormat="1" ht="162.75" customHeight="1" x14ac:dyDescent="0.25">
      <c r="A7" s="32" t="s">
        <v>19</v>
      </c>
      <c r="B7" s="33" t="s">
        <v>10</v>
      </c>
      <c r="C7" s="34">
        <v>0</v>
      </c>
      <c r="D7" s="130"/>
      <c r="E7" s="130"/>
      <c r="F7" s="123"/>
      <c r="G7" s="86" t="s">
        <v>96</v>
      </c>
      <c r="H7" s="86" t="s">
        <v>97</v>
      </c>
      <c r="I7" s="86" t="s">
        <v>98</v>
      </c>
      <c r="J7" s="86" t="s">
        <v>99</v>
      </c>
      <c r="K7" s="86" t="s">
        <v>102</v>
      </c>
      <c r="L7" s="86" t="s">
        <v>97</v>
      </c>
      <c r="M7" s="86" t="s">
        <v>100</v>
      </c>
    </row>
    <row r="8" spans="1:27" ht="14.25" customHeight="1" x14ac:dyDescent="0.2">
      <c r="A8" s="12" t="s">
        <v>16</v>
      </c>
      <c r="B8" s="5" t="s">
        <v>10</v>
      </c>
      <c r="C8" s="21">
        <v>0</v>
      </c>
      <c r="D8" s="85">
        <v>1</v>
      </c>
      <c r="E8" s="85">
        <v>2</v>
      </c>
      <c r="F8" s="77" t="s">
        <v>46</v>
      </c>
      <c r="G8" s="78">
        <v>4</v>
      </c>
      <c r="H8" s="78">
        <v>5</v>
      </c>
      <c r="I8" s="78">
        <v>6</v>
      </c>
      <c r="J8" s="79">
        <v>7</v>
      </c>
      <c r="K8" s="79">
        <v>8</v>
      </c>
      <c r="L8" s="79">
        <v>9</v>
      </c>
      <c r="M8" s="90">
        <v>10</v>
      </c>
    </row>
    <row r="9" spans="1:27" s="104" customFormat="1" ht="56.25" customHeight="1" x14ac:dyDescent="0.2">
      <c r="A9" s="99">
        <v>12</v>
      </c>
      <c r="B9" s="100" t="s">
        <v>10</v>
      </c>
      <c r="C9" s="101">
        <v>0</v>
      </c>
      <c r="D9" s="102">
        <v>1</v>
      </c>
      <c r="E9" s="103" t="s">
        <v>101</v>
      </c>
      <c r="F9" s="80" t="s">
        <v>60</v>
      </c>
      <c r="G9" s="80" t="s">
        <v>117</v>
      </c>
      <c r="H9" s="80" t="s">
        <v>118</v>
      </c>
      <c r="I9" s="80" t="s">
        <v>83</v>
      </c>
      <c r="J9" s="80" t="s">
        <v>78</v>
      </c>
      <c r="K9" s="80" t="s">
        <v>103</v>
      </c>
      <c r="L9" s="80" t="s">
        <v>119</v>
      </c>
      <c r="M9" s="89">
        <v>1400000</v>
      </c>
    </row>
    <row r="10" spans="1:27" s="93" customFormat="1" ht="39.75" customHeight="1" x14ac:dyDescent="0.2">
      <c r="A10" s="13">
        <v>13</v>
      </c>
      <c r="B10" s="6" t="s">
        <v>10</v>
      </c>
      <c r="C10" s="21">
        <v>0</v>
      </c>
      <c r="D10" s="81"/>
      <c r="E10" s="82" t="s">
        <v>13</v>
      </c>
      <c r="F10" s="83" t="str">
        <f>F9</f>
        <v>-3013700</v>
      </c>
      <c r="G10" s="83" t="str">
        <f>G9</f>
        <v>3320100</v>
      </c>
      <c r="H10" s="83" t="str">
        <f t="shared" ref="H10:M10" si="0">H9</f>
        <v>648466</v>
      </c>
      <c r="I10" s="83" t="str">
        <f t="shared" si="0"/>
        <v>280000</v>
      </c>
      <c r="J10" s="83" t="str">
        <f t="shared" si="0"/>
        <v>367800</v>
      </c>
      <c r="K10" s="83" t="str">
        <f t="shared" si="0"/>
        <v>1210578</v>
      </c>
      <c r="L10" s="83" t="str">
        <f t="shared" si="0"/>
        <v>66000</v>
      </c>
      <c r="M10" s="83">
        <f t="shared" si="0"/>
        <v>1400000</v>
      </c>
    </row>
    <row r="11" spans="1:27" s="15" customFormat="1" x14ac:dyDescent="0.2">
      <c r="A11" s="16"/>
      <c r="B11" s="17"/>
      <c r="C11" s="17"/>
      <c r="D11" s="9"/>
      <c r="E11" s="9"/>
      <c r="F11" s="9"/>
      <c r="G11" s="11"/>
      <c r="H11" s="11"/>
      <c r="I11" s="11"/>
      <c r="J11" s="11"/>
      <c r="K11" s="11"/>
      <c r="L11" s="11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s="15" customFormat="1" x14ac:dyDescent="0.2">
      <c r="A12" s="16"/>
      <c r="B12" s="17"/>
      <c r="C12" s="17"/>
      <c r="D12" s="9"/>
      <c r="E12" s="9"/>
      <c r="F12" s="9"/>
      <c r="G12" s="11"/>
      <c r="H12" s="11"/>
      <c r="I12" s="11"/>
      <c r="J12" s="11"/>
      <c r="K12" s="11"/>
      <c r="L12" s="11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s="15" customFormat="1" x14ac:dyDescent="0.2">
      <c r="A13" s="16"/>
      <c r="B13" s="17"/>
      <c r="C13" s="17"/>
      <c r="D13" s="9"/>
      <c r="E13" s="9"/>
      <c r="F13" s="9"/>
      <c r="G13" s="11"/>
      <c r="H13" s="11"/>
      <c r="I13" s="11"/>
      <c r="J13" s="11"/>
      <c r="K13" s="11"/>
      <c r="L13" s="11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s="15" customFormat="1" ht="18.75" x14ac:dyDescent="0.3">
      <c r="A14" s="16"/>
      <c r="B14" s="17"/>
      <c r="C14" s="17"/>
      <c r="D14" s="91" t="s">
        <v>80</v>
      </c>
      <c r="E14" s="9"/>
      <c r="F14" s="9"/>
      <c r="G14" s="92" t="s">
        <v>81</v>
      </c>
      <c r="H14" s="92"/>
      <c r="I14" s="92"/>
      <c r="J14" s="11"/>
      <c r="K14" s="11"/>
      <c r="L14" s="11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s="15" customFormat="1" x14ac:dyDescent="0.2">
      <c r="A15" s="16"/>
      <c r="B15" s="17"/>
      <c r="C15" s="17"/>
      <c r="D15" s="9"/>
      <c r="E15" s="9"/>
      <c r="F15" s="9"/>
      <c r="G15" s="11"/>
      <c r="H15" s="11"/>
      <c r="I15" s="11"/>
      <c r="J15" s="11"/>
      <c r="K15" s="11"/>
      <c r="L15" s="11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7" x14ac:dyDescent="0.2">
      <c r="A16" s="10"/>
      <c r="B16" s="14"/>
      <c r="C16" s="14"/>
    </row>
    <row r="17" spans="1:3" x14ac:dyDescent="0.2">
      <c r="A17" s="10"/>
      <c r="B17" s="14"/>
      <c r="C17" s="14"/>
    </row>
    <row r="18" spans="1:3" x14ac:dyDescent="0.2">
      <c r="A18" s="10"/>
      <c r="B18" s="14"/>
      <c r="C18" s="14"/>
    </row>
    <row r="19" spans="1:3" x14ac:dyDescent="0.2">
      <c r="A19" s="10"/>
      <c r="B19" s="14"/>
      <c r="C19" s="14"/>
    </row>
    <row r="20" spans="1:3" x14ac:dyDescent="0.2">
      <c r="A20" s="10"/>
      <c r="B20" s="14"/>
      <c r="C20" s="14"/>
    </row>
    <row r="21" spans="1:3" x14ac:dyDescent="0.2">
      <c r="A21" s="10"/>
      <c r="B21" s="14"/>
      <c r="C21" s="14"/>
    </row>
    <row r="22" spans="1:3" x14ac:dyDescent="0.2">
      <c r="A22" s="10"/>
      <c r="B22" s="14"/>
      <c r="C22" s="14"/>
    </row>
    <row r="23" spans="1:3" x14ac:dyDescent="0.2">
      <c r="A23" s="10"/>
      <c r="B23" s="14"/>
      <c r="C23" s="14"/>
    </row>
    <row r="24" spans="1:3" x14ac:dyDescent="0.2">
      <c r="A24" s="10"/>
      <c r="B24" s="14"/>
      <c r="C24" s="14"/>
    </row>
    <row r="25" spans="1:3" x14ac:dyDescent="0.2">
      <c r="A25" s="10"/>
      <c r="B25" s="14"/>
      <c r="C25" s="14"/>
    </row>
    <row r="26" spans="1:3" x14ac:dyDescent="0.2">
      <c r="A26" s="10"/>
      <c r="B26" s="14"/>
      <c r="C26" s="14"/>
    </row>
    <row r="27" spans="1:3" x14ac:dyDescent="0.2">
      <c r="A27" s="10"/>
      <c r="B27" s="14"/>
      <c r="C27" s="14"/>
    </row>
    <row r="28" spans="1:3" x14ac:dyDescent="0.2">
      <c r="A28" s="10"/>
      <c r="B28" s="14"/>
      <c r="C28" s="14"/>
    </row>
    <row r="29" spans="1:3" x14ac:dyDescent="0.2">
      <c r="A29" s="10"/>
      <c r="B29" s="14"/>
      <c r="C29" s="14"/>
    </row>
    <row r="30" spans="1:3" x14ac:dyDescent="0.2">
      <c r="A30" s="10"/>
      <c r="B30" s="14"/>
      <c r="C30" s="14"/>
    </row>
    <row r="31" spans="1:3" x14ac:dyDescent="0.2">
      <c r="A31" s="10"/>
      <c r="B31" s="14"/>
      <c r="C31" s="14"/>
    </row>
    <row r="32" spans="1:3" x14ac:dyDescent="0.2">
      <c r="A32" s="10"/>
      <c r="B32" s="14"/>
      <c r="C32" s="14"/>
    </row>
    <row r="33" spans="1:3" x14ac:dyDescent="0.2">
      <c r="A33" s="10"/>
      <c r="B33" s="14"/>
      <c r="C33" s="14"/>
    </row>
    <row r="34" spans="1:3" x14ac:dyDescent="0.2">
      <c r="A34" s="10"/>
      <c r="B34" s="14"/>
      <c r="C34" s="14"/>
    </row>
    <row r="35" spans="1:3" x14ac:dyDescent="0.2">
      <c r="A35" s="10"/>
      <c r="B35" s="14"/>
      <c r="C35" s="14"/>
    </row>
    <row r="36" spans="1:3" x14ac:dyDescent="0.2">
      <c r="A36" s="10"/>
      <c r="B36" s="14"/>
      <c r="C36" s="14"/>
    </row>
    <row r="37" spans="1:3" x14ac:dyDescent="0.2">
      <c r="A37" s="10"/>
      <c r="B37" s="14"/>
      <c r="C37" s="14"/>
    </row>
    <row r="38" spans="1:3" x14ac:dyDescent="0.2">
      <c r="A38" s="10"/>
      <c r="B38" s="14"/>
      <c r="C38" s="14"/>
    </row>
    <row r="39" spans="1:3" ht="44.25" customHeight="1" x14ac:dyDescent="0.2">
      <c r="A39" s="10"/>
    </row>
    <row r="40" spans="1:3" x14ac:dyDescent="0.2">
      <c r="A40" s="10"/>
    </row>
    <row r="41" spans="1:3" x14ac:dyDescent="0.2">
      <c r="A41" s="10"/>
    </row>
    <row r="42" spans="1:3" ht="16.5" thickBot="1" x14ac:dyDescent="0.3">
      <c r="C42" s="18"/>
    </row>
    <row r="52" ht="45.75" customHeight="1" x14ac:dyDescent="0.2"/>
  </sheetData>
  <mergeCells count="7">
    <mergeCell ref="J2:M2"/>
    <mergeCell ref="F5:F7"/>
    <mergeCell ref="G5:J6"/>
    <mergeCell ref="D5:D7"/>
    <mergeCell ref="E5:E7"/>
    <mergeCell ref="D3:M3"/>
    <mergeCell ref="K5:M6"/>
  </mergeCells>
  <phoneticPr fontId="2" type="noConversion"/>
  <pageMargins left="0.78740157480314965" right="0.39370078740157483" top="0.39370078740157483" bottom="0.39370078740157483" header="0.51181102362204722" footer="0.51181102362204722"/>
  <pageSetup paperSize="9" scale="56" orientation="landscape" r:id="rId1"/>
  <headerFooter alignWithMargins="0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view="pageBreakPreview" topLeftCell="B1" zoomScale="90" zoomScaleNormal="100" zoomScaleSheetLayoutView="90" workbookViewId="0">
      <selection activeCell="B34" sqref="B34:V34"/>
    </sheetView>
  </sheetViews>
  <sheetFormatPr defaultColWidth="9.1640625" defaultRowHeight="12.75" x14ac:dyDescent="0.2"/>
  <cols>
    <col min="1" max="1" width="3.83203125" style="3" hidden="1" customWidth="1"/>
    <col min="2" max="2" width="15.1640625" style="28" customWidth="1"/>
    <col min="3" max="3" width="14" style="28" customWidth="1"/>
    <col min="4" max="4" width="16" style="28" customWidth="1"/>
    <col min="5" max="5" width="67.83203125" style="3" customWidth="1"/>
    <col min="6" max="6" width="45" style="3" customWidth="1"/>
    <col min="7" max="7" width="16.1640625" style="3" customWidth="1"/>
    <col min="8" max="8" width="18.1640625" style="3" customWidth="1"/>
    <col min="9" max="10" width="21.1640625" style="3" customWidth="1"/>
    <col min="11" max="16384" width="9.1640625" style="2"/>
  </cols>
  <sheetData>
    <row r="1" spans="1:11" ht="76.5" customHeight="1" x14ac:dyDescent="0.2">
      <c r="E1" s="109" t="s">
        <v>115</v>
      </c>
      <c r="F1" s="67"/>
      <c r="G1" s="136" t="s">
        <v>120</v>
      </c>
      <c r="H1" s="136"/>
      <c r="I1" s="136"/>
      <c r="J1" s="136"/>
      <c r="K1" s="48"/>
    </row>
    <row r="2" spans="1:11" ht="24" customHeight="1" x14ac:dyDescent="0.2">
      <c r="A2" s="1"/>
      <c r="B2" s="137" t="s">
        <v>0</v>
      </c>
      <c r="C2" s="138"/>
      <c r="D2" s="138"/>
      <c r="E2" s="138"/>
      <c r="F2" s="138"/>
      <c r="G2" s="138"/>
      <c r="H2" s="138"/>
      <c r="I2" s="138"/>
      <c r="J2" s="138"/>
    </row>
    <row r="3" spans="1:11" ht="18.75" x14ac:dyDescent="0.3">
      <c r="B3" s="29"/>
      <c r="C3" s="30"/>
      <c r="D3" s="30"/>
      <c r="E3" s="4"/>
      <c r="F3" s="36"/>
      <c r="G3" s="36"/>
      <c r="H3" s="37"/>
      <c r="I3" s="36"/>
      <c r="J3" s="24" t="s">
        <v>32</v>
      </c>
    </row>
    <row r="4" spans="1:11" ht="99.75" customHeight="1" x14ac:dyDescent="0.2">
      <c r="A4" s="31"/>
      <c r="B4" s="23" t="s">
        <v>29</v>
      </c>
      <c r="C4" s="23" t="s">
        <v>30</v>
      </c>
      <c r="D4" s="23" t="s">
        <v>31</v>
      </c>
      <c r="E4" s="39" t="s">
        <v>28</v>
      </c>
      <c r="F4" s="25" t="s">
        <v>27</v>
      </c>
      <c r="G4" s="25" t="s">
        <v>21</v>
      </c>
      <c r="H4" s="25" t="s">
        <v>22</v>
      </c>
      <c r="I4" s="25" t="s">
        <v>23</v>
      </c>
      <c r="J4" s="25" t="s">
        <v>24</v>
      </c>
    </row>
    <row r="5" spans="1:11" ht="23.25" customHeight="1" x14ac:dyDescent="0.2">
      <c r="A5" s="31"/>
      <c r="B5" s="41" t="s">
        <v>1</v>
      </c>
      <c r="C5" s="41"/>
      <c r="D5" s="41"/>
      <c r="E5" s="42" t="s">
        <v>62</v>
      </c>
      <c r="F5" s="25"/>
      <c r="G5" s="25"/>
      <c r="H5" s="25"/>
      <c r="I5" s="25"/>
      <c r="J5" s="25">
        <f>J6</f>
        <v>14034604</v>
      </c>
    </row>
    <row r="6" spans="1:11" ht="20.25" customHeight="1" x14ac:dyDescent="0.2">
      <c r="A6" s="31"/>
      <c r="B6" s="41" t="s">
        <v>2</v>
      </c>
      <c r="C6" s="41"/>
      <c r="D6" s="41"/>
      <c r="E6" s="42" t="s">
        <v>62</v>
      </c>
      <c r="F6" s="25"/>
      <c r="G6" s="25"/>
      <c r="H6" s="25"/>
      <c r="I6" s="25"/>
      <c r="J6" s="25">
        <f>J32</f>
        <v>14034604</v>
      </c>
    </row>
    <row r="7" spans="1:11" s="95" customFormat="1" ht="45" customHeight="1" x14ac:dyDescent="0.25">
      <c r="A7" s="94"/>
      <c r="B7" s="43" t="s">
        <v>87</v>
      </c>
      <c r="C7" s="43" t="s">
        <v>84</v>
      </c>
      <c r="D7" s="43" t="s">
        <v>85</v>
      </c>
      <c r="E7" s="96" t="s">
        <v>86</v>
      </c>
      <c r="F7" s="45" t="s">
        <v>88</v>
      </c>
      <c r="G7" s="54"/>
      <c r="H7" s="54"/>
      <c r="I7" s="54"/>
      <c r="J7" s="54">
        <v>211300</v>
      </c>
    </row>
    <row r="8" spans="1:11" s="95" customFormat="1" ht="49.5" customHeight="1" x14ac:dyDescent="0.25">
      <c r="A8" s="94"/>
      <c r="B8" s="43" t="s">
        <v>87</v>
      </c>
      <c r="C8" s="43" t="s">
        <v>84</v>
      </c>
      <c r="D8" s="43" t="s">
        <v>85</v>
      </c>
      <c r="E8" s="96" t="s">
        <v>86</v>
      </c>
      <c r="F8" s="45" t="s">
        <v>126</v>
      </c>
      <c r="G8" s="54"/>
      <c r="H8" s="54"/>
      <c r="I8" s="54"/>
      <c r="J8" s="54">
        <v>200000</v>
      </c>
    </row>
    <row r="9" spans="1:11" s="95" customFormat="1" ht="84" customHeight="1" x14ac:dyDescent="0.25">
      <c r="A9" s="94"/>
      <c r="B9" s="43" t="s">
        <v>87</v>
      </c>
      <c r="C9" s="43" t="s">
        <v>84</v>
      </c>
      <c r="D9" s="43" t="s">
        <v>85</v>
      </c>
      <c r="E9" s="96" t="s">
        <v>86</v>
      </c>
      <c r="F9" s="45" t="s">
        <v>111</v>
      </c>
      <c r="G9" s="54"/>
      <c r="H9" s="54"/>
      <c r="I9" s="54"/>
      <c r="J9" s="54">
        <v>2184936</v>
      </c>
    </row>
    <row r="10" spans="1:11" ht="67.5" customHeight="1" x14ac:dyDescent="0.2">
      <c r="B10" s="43" t="s">
        <v>48</v>
      </c>
      <c r="C10" s="43" t="s">
        <v>41</v>
      </c>
      <c r="D10" s="43" t="s">
        <v>40</v>
      </c>
      <c r="E10" s="45" t="s">
        <v>39</v>
      </c>
      <c r="F10" s="45" t="s">
        <v>82</v>
      </c>
      <c r="G10" s="63"/>
      <c r="H10" s="73"/>
      <c r="I10" s="73"/>
      <c r="J10" s="54">
        <v>1493000</v>
      </c>
    </row>
    <row r="11" spans="1:11" ht="72" customHeight="1" x14ac:dyDescent="0.2">
      <c r="B11" s="43" t="s">
        <v>48</v>
      </c>
      <c r="C11" s="43" t="s">
        <v>41</v>
      </c>
      <c r="D11" s="43" t="s">
        <v>40</v>
      </c>
      <c r="E11" s="45" t="s">
        <v>39</v>
      </c>
      <c r="F11" s="45" t="s">
        <v>89</v>
      </c>
      <c r="G11" s="63"/>
      <c r="H11" s="73"/>
      <c r="I11" s="73"/>
      <c r="J11" s="54">
        <v>63000</v>
      </c>
    </row>
    <row r="12" spans="1:11" ht="66" customHeight="1" x14ac:dyDescent="0.2">
      <c r="B12" s="43" t="s">
        <v>48</v>
      </c>
      <c r="C12" s="43" t="s">
        <v>41</v>
      </c>
      <c r="D12" s="43" t="s">
        <v>40</v>
      </c>
      <c r="E12" s="45" t="s">
        <v>39</v>
      </c>
      <c r="F12" s="45" t="s">
        <v>88</v>
      </c>
      <c r="G12" s="63"/>
      <c r="H12" s="73"/>
      <c r="I12" s="73"/>
      <c r="J12" s="54">
        <v>602110</v>
      </c>
    </row>
    <row r="13" spans="1:11" ht="66" customHeight="1" x14ac:dyDescent="0.2">
      <c r="B13" s="43" t="s">
        <v>48</v>
      </c>
      <c r="C13" s="43" t="s">
        <v>41</v>
      </c>
      <c r="D13" s="43" t="s">
        <v>40</v>
      </c>
      <c r="E13" s="45" t="s">
        <v>39</v>
      </c>
      <c r="F13" s="45" t="s">
        <v>141</v>
      </c>
      <c r="G13" s="63"/>
      <c r="H13" s="73"/>
      <c r="I13" s="73"/>
      <c r="J13" s="54">
        <v>1500000</v>
      </c>
    </row>
    <row r="14" spans="1:11" ht="66" customHeight="1" x14ac:dyDescent="0.2">
      <c r="B14" s="43" t="s">
        <v>48</v>
      </c>
      <c r="C14" s="43" t="s">
        <v>41</v>
      </c>
      <c r="D14" s="43" t="s">
        <v>40</v>
      </c>
      <c r="E14" s="45" t="s">
        <v>39</v>
      </c>
      <c r="F14" s="45" t="s">
        <v>143</v>
      </c>
      <c r="G14" s="63"/>
      <c r="H14" s="73"/>
      <c r="I14" s="73"/>
      <c r="J14" s="54">
        <v>900000</v>
      </c>
    </row>
    <row r="15" spans="1:11" ht="66" customHeight="1" x14ac:dyDescent="0.2">
      <c r="B15" s="43" t="s">
        <v>48</v>
      </c>
      <c r="C15" s="43" t="s">
        <v>41</v>
      </c>
      <c r="D15" s="43" t="s">
        <v>40</v>
      </c>
      <c r="E15" s="45" t="s">
        <v>39</v>
      </c>
      <c r="F15" s="45" t="s">
        <v>144</v>
      </c>
      <c r="G15" s="63"/>
      <c r="H15" s="73"/>
      <c r="I15" s="73"/>
      <c r="J15" s="54">
        <v>1500000</v>
      </c>
    </row>
    <row r="16" spans="1:11" ht="66" customHeight="1" x14ac:dyDescent="0.2">
      <c r="B16" s="43" t="s">
        <v>48</v>
      </c>
      <c r="C16" s="43" t="s">
        <v>41</v>
      </c>
      <c r="D16" s="43" t="s">
        <v>40</v>
      </c>
      <c r="E16" s="45" t="s">
        <v>39</v>
      </c>
      <c r="F16" s="45" t="s">
        <v>145</v>
      </c>
      <c r="G16" s="63"/>
      <c r="H16" s="73"/>
      <c r="I16" s="73"/>
      <c r="J16" s="54">
        <v>150000</v>
      </c>
    </row>
    <row r="17" spans="1:10" ht="66" customHeight="1" x14ac:dyDescent="0.2">
      <c r="B17" s="43" t="s">
        <v>48</v>
      </c>
      <c r="C17" s="43" t="s">
        <v>41</v>
      </c>
      <c r="D17" s="43" t="s">
        <v>40</v>
      </c>
      <c r="E17" s="45" t="s">
        <v>39</v>
      </c>
      <c r="F17" s="45" t="s">
        <v>142</v>
      </c>
      <c r="G17" s="63"/>
      <c r="H17" s="73"/>
      <c r="I17" s="73"/>
      <c r="J17" s="54">
        <v>750000</v>
      </c>
    </row>
    <row r="18" spans="1:10" ht="42.75" customHeight="1" x14ac:dyDescent="0.2">
      <c r="B18" s="105" t="s">
        <v>122</v>
      </c>
      <c r="C18" s="105" t="s">
        <v>123</v>
      </c>
      <c r="D18" s="106" t="s">
        <v>124</v>
      </c>
      <c r="E18" s="96" t="s">
        <v>125</v>
      </c>
      <c r="F18" s="45" t="s">
        <v>88</v>
      </c>
      <c r="G18" s="63"/>
      <c r="H18" s="73"/>
      <c r="I18" s="73"/>
      <c r="J18" s="54">
        <v>68000</v>
      </c>
    </row>
    <row r="19" spans="1:10" ht="41.25" customHeight="1" x14ac:dyDescent="0.2">
      <c r="B19" s="105" t="s">
        <v>54</v>
      </c>
      <c r="C19" s="105" t="s">
        <v>55</v>
      </c>
      <c r="D19" s="106" t="s">
        <v>52</v>
      </c>
      <c r="E19" s="96" t="s">
        <v>56</v>
      </c>
      <c r="F19" s="45" t="s">
        <v>146</v>
      </c>
      <c r="G19" s="63"/>
      <c r="H19" s="73"/>
      <c r="I19" s="73"/>
      <c r="J19" s="54">
        <v>1500000</v>
      </c>
    </row>
    <row r="20" spans="1:10" ht="36.75" customHeight="1" x14ac:dyDescent="0.2">
      <c r="B20" s="105" t="s">
        <v>54</v>
      </c>
      <c r="C20" s="105" t="s">
        <v>55</v>
      </c>
      <c r="D20" s="106" t="s">
        <v>52</v>
      </c>
      <c r="E20" s="96" t="s">
        <v>56</v>
      </c>
      <c r="F20" s="45" t="s">
        <v>147</v>
      </c>
      <c r="G20" s="63"/>
      <c r="H20" s="73"/>
      <c r="I20" s="73"/>
      <c r="J20" s="54">
        <v>779000</v>
      </c>
    </row>
    <row r="21" spans="1:10" s="95" customFormat="1" ht="36" customHeight="1" x14ac:dyDescent="0.25">
      <c r="A21" s="110"/>
      <c r="B21" s="105" t="s">
        <v>54</v>
      </c>
      <c r="C21" s="105" t="s">
        <v>55</v>
      </c>
      <c r="D21" s="106" t="s">
        <v>52</v>
      </c>
      <c r="E21" s="96" t="s">
        <v>56</v>
      </c>
      <c r="F21" s="45" t="s">
        <v>121</v>
      </c>
      <c r="G21" s="63"/>
      <c r="H21" s="73"/>
      <c r="I21" s="73"/>
      <c r="J21" s="54">
        <v>120000</v>
      </c>
    </row>
    <row r="22" spans="1:10" s="114" customFormat="1" ht="33.75" customHeight="1" x14ac:dyDescent="0.2">
      <c r="A22" s="113"/>
      <c r="B22" s="105" t="s">
        <v>148</v>
      </c>
      <c r="C22" s="105">
        <v>7350</v>
      </c>
      <c r="D22" s="106" t="s">
        <v>149</v>
      </c>
      <c r="E22" s="115" t="s">
        <v>150</v>
      </c>
      <c r="F22" s="45" t="s">
        <v>151</v>
      </c>
      <c r="G22" s="63"/>
      <c r="H22" s="112"/>
      <c r="I22" s="112"/>
      <c r="J22" s="54">
        <v>573000</v>
      </c>
    </row>
    <row r="23" spans="1:10" s="114" customFormat="1" ht="33.75" customHeight="1" x14ac:dyDescent="0.2">
      <c r="A23" s="113"/>
      <c r="B23" s="141" t="s">
        <v>131</v>
      </c>
      <c r="C23" s="141">
        <v>7670</v>
      </c>
      <c r="D23" s="144" t="s">
        <v>132</v>
      </c>
      <c r="E23" s="147" t="s">
        <v>133</v>
      </c>
      <c r="F23" s="45" t="s">
        <v>134</v>
      </c>
      <c r="G23" s="63"/>
      <c r="H23" s="112"/>
      <c r="I23" s="112"/>
      <c r="J23" s="54">
        <v>12000</v>
      </c>
    </row>
    <row r="24" spans="1:10" s="114" customFormat="1" ht="21" customHeight="1" x14ac:dyDescent="0.2">
      <c r="A24" s="113"/>
      <c r="B24" s="142"/>
      <c r="C24" s="142"/>
      <c r="D24" s="145"/>
      <c r="E24" s="148"/>
      <c r="F24" s="45" t="s">
        <v>135</v>
      </c>
      <c r="G24" s="63"/>
      <c r="H24" s="112"/>
      <c r="I24" s="112"/>
      <c r="J24" s="54">
        <v>19720</v>
      </c>
    </row>
    <row r="25" spans="1:10" s="114" customFormat="1" ht="21.75" customHeight="1" x14ac:dyDescent="0.2">
      <c r="A25" s="113"/>
      <c r="B25" s="142"/>
      <c r="C25" s="142"/>
      <c r="D25" s="145"/>
      <c r="E25" s="148"/>
      <c r="F25" s="45" t="s">
        <v>136</v>
      </c>
      <c r="G25" s="63"/>
      <c r="H25" s="112"/>
      <c r="I25" s="112"/>
      <c r="J25" s="54">
        <v>69900</v>
      </c>
    </row>
    <row r="26" spans="1:10" s="114" customFormat="1" ht="20.25" customHeight="1" x14ac:dyDescent="0.2">
      <c r="A26" s="113"/>
      <c r="B26" s="142"/>
      <c r="C26" s="142"/>
      <c r="D26" s="145"/>
      <c r="E26" s="148"/>
      <c r="F26" s="45" t="s">
        <v>137</v>
      </c>
      <c r="G26" s="63"/>
      <c r="H26" s="112"/>
      <c r="I26" s="112"/>
      <c r="J26" s="54">
        <v>12000</v>
      </c>
    </row>
    <row r="27" spans="1:10" s="114" customFormat="1" ht="17.25" customHeight="1" x14ac:dyDescent="0.2">
      <c r="A27" s="113"/>
      <c r="B27" s="142"/>
      <c r="C27" s="142"/>
      <c r="D27" s="145"/>
      <c r="E27" s="148"/>
      <c r="F27" s="45" t="s">
        <v>138</v>
      </c>
      <c r="G27" s="63"/>
      <c r="H27" s="112"/>
      <c r="I27" s="112"/>
      <c r="J27" s="54">
        <v>31260</v>
      </c>
    </row>
    <row r="28" spans="1:10" s="114" customFormat="1" ht="17.25" customHeight="1" x14ac:dyDescent="0.2">
      <c r="A28" s="113"/>
      <c r="B28" s="142"/>
      <c r="C28" s="142"/>
      <c r="D28" s="145"/>
      <c r="E28" s="148"/>
      <c r="F28" s="45" t="s">
        <v>139</v>
      </c>
      <c r="G28" s="63"/>
      <c r="H28" s="112"/>
      <c r="I28" s="112"/>
      <c r="J28" s="54">
        <v>10500</v>
      </c>
    </row>
    <row r="29" spans="1:10" s="114" customFormat="1" ht="17.25" customHeight="1" x14ac:dyDescent="0.2">
      <c r="A29" s="113"/>
      <c r="B29" s="143"/>
      <c r="C29" s="143"/>
      <c r="D29" s="146"/>
      <c r="E29" s="149"/>
      <c r="F29" s="45" t="s">
        <v>140</v>
      </c>
      <c r="G29" s="63"/>
      <c r="H29" s="112"/>
      <c r="I29" s="112"/>
      <c r="J29" s="54">
        <v>8300</v>
      </c>
    </row>
    <row r="30" spans="1:10" ht="81" customHeight="1" x14ac:dyDescent="0.2">
      <c r="B30" s="105" t="s">
        <v>104</v>
      </c>
      <c r="C30" s="105" t="s">
        <v>105</v>
      </c>
      <c r="D30" s="106" t="s">
        <v>106</v>
      </c>
      <c r="E30" s="96" t="s">
        <v>107</v>
      </c>
      <c r="F30" s="45" t="s">
        <v>108</v>
      </c>
      <c r="G30" s="63"/>
      <c r="H30" s="73"/>
      <c r="I30" s="73"/>
      <c r="J30" s="54">
        <v>1210578</v>
      </c>
    </row>
    <row r="31" spans="1:10" s="20" customFormat="1" ht="36" customHeight="1" x14ac:dyDescent="0.2">
      <c r="A31" s="19"/>
      <c r="B31" s="105" t="s">
        <v>127</v>
      </c>
      <c r="C31" s="105" t="s">
        <v>128</v>
      </c>
      <c r="D31" s="106" t="s">
        <v>106</v>
      </c>
      <c r="E31" s="96" t="s">
        <v>129</v>
      </c>
      <c r="F31" s="111" t="s">
        <v>130</v>
      </c>
      <c r="G31" s="63"/>
      <c r="H31" s="112"/>
      <c r="I31" s="112"/>
      <c r="J31" s="54">
        <v>66000</v>
      </c>
    </row>
    <row r="32" spans="1:10" ht="24.75" customHeight="1" x14ac:dyDescent="0.2">
      <c r="B32" s="54"/>
      <c r="C32" s="54"/>
      <c r="D32" s="44"/>
      <c r="E32" s="61" t="s">
        <v>20</v>
      </c>
      <c r="F32" s="62"/>
      <c r="G32" s="64"/>
      <c r="H32" s="74"/>
      <c r="I32" s="74"/>
      <c r="J32" s="60">
        <f>SUM(J7:J31)</f>
        <v>14034604</v>
      </c>
    </row>
    <row r="33" spans="2:22" ht="20.25" hidden="1" customHeight="1" x14ac:dyDescent="0.2"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</row>
    <row r="34" spans="2:22" ht="36.75" customHeight="1" x14ac:dyDescent="0.2">
      <c r="B34" s="140" t="s">
        <v>61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</row>
    <row r="35" spans="2:22" ht="21" customHeight="1" x14ac:dyDescent="0.2"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</row>
  </sheetData>
  <mergeCells count="9">
    <mergeCell ref="G1:J1"/>
    <mergeCell ref="B2:J2"/>
    <mergeCell ref="B33:Q33"/>
    <mergeCell ref="B35:Q35"/>
    <mergeCell ref="B34:V34"/>
    <mergeCell ref="B23:B29"/>
    <mergeCell ref="C23:C29"/>
    <mergeCell ref="D23:D29"/>
    <mergeCell ref="E23:E29"/>
  </mergeCells>
  <phoneticPr fontId="24" type="noConversion"/>
  <printOptions horizontalCentered="1"/>
  <pageMargins left="0.82677165354330717" right="0" top="0.39370078740157483" bottom="0.51181102362204722" header="0.23622047244094491" footer="0.19685039370078741"/>
  <pageSetup paperSize="9" scale="65" orientation="landscape" r:id="rId1"/>
  <headerFooter alignWithMargins="0">
    <oddFooter>&amp;R&amp;P</oddFooter>
  </headerFooter>
  <rowBreaks count="1" manualBreakCount="1">
    <brk id="3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view="pageBreakPreview" topLeftCell="C13" zoomScaleNormal="100" zoomScaleSheetLayoutView="100" workbookViewId="0">
      <selection activeCell="I6" sqref="I6"/>
    </sheetView>
  </sheetViews>
  <sheetFormatPr defaultColWidth="9.1640625" defaultRowHeight="12.75" x14ac:dyDescent="0.2"/>
  <cols>
    <col min="1" max="1" width="3.83203125" style="3" hidden="1" customWidth="1"/>
    <col min="2" max="2" width="16.5" style="28" customWidth="1"/>
    <col min="3" max="3" width="13.6640625" style="28" customWidth="1"/>
    <col min="4" max="4" width="12.33203125" style="28" customWidth="1"/>
    <col min="5" max="5" width="72.1640625" style="3" customWidth="1"/>
    <col min="6" max="6" width="55.83203125" style="3" customWidth="1"/>
    <col min="7" max="7" width="21.1640625" style="3" customWidth="1"/>
    <col min="8" max="8" width="12.6640625" style="3" customWidth="1"/>
    <col min="9" max="9" width="21.1640625" style="3" customWidth="1"/>
    <col min="10" max="10" width="4.33203125" style="2" customWidth="1"/>
    <col min="11" max="16384" width="9.1640625" style="2"/>
  </cols>
  <sheetData>
    <row r="1" spans="1:11" ht="116.25" customHeight="1" x14ac:dyDescent="0.2">
      <c r="E1" s="116" t="s">
        <v>115</v>
      </c>
      <c r="F1" s="67"/>
      <c r="G1" s="120" t="s">
        <v>152</v>
      </c>
      <c r="H1" s="120"/>
      <c r="I1" s="120"/>
      <c r="J1" s="48"/>
      <c r="K1" s="48"/>
    </row>
    <row r="2" spans="1:11" ht="37.5" customHeight="1" x14ac:dyDescent="0.2">
      <c r="A2" s="1"/>
      <c r="B2" s="155" t="s">
        <v>109</v>
      </c>
      <c r="C2" s="155"/>
      <c r="D2" s="155"/>
      <c r="E2" s="155"/>
      <c r="F2" s="155"/>
      <c r="G2" s="155"/>
      <c r="H2" s="155"/>
      <c r="I2" s="155"/>
    </row>
    <row r="3" spans="1:11" ht="12" customHeight="1" x14ac:dyDescent="0.3">
      <c r="B3" s="29"/>
      <c r="C3" s="30"/>
      <c r="D3" s="30"/>
      <c r="E3" s="4"/>
      <c r="F3" s="36"/>
      <c r="G3" s="36"/>
      <c r="H3" s="37"/>
      <c r="I3" s="24" t="s">
        <v>32</v>
      </c>
    </row>
    <row r="4" spans="1:11" ht="95.25" customHeight="1" x14ac:dyDescent="0.2">
      <c r="A4" s="31"/>
      <c r="B4" s="23" t="s">
        <v>29</v>
      </c>
      <c r="C4" s="23" t="s">
        <v>30</v>
      </c>
      <c r="D4" s="23" t="s">
        <v>31</v>
      </c>
      <c r="E4" s="23" t="s">
        <v>28</v>
      </c>
      <c r="F4" s="25" t="s">
        <v>25</v>
      </c>
      <c r="G4" s="38" t="s">
        <v>11</v>
      </c>
      <c r="H4" s="25" t="s">
        <v>12</v>
      </c>
      <c r="I4" s="25" t="s">
        <v>26</v>
      </c>
    </row>
    <row r="5" spans="1:11" s="20" customFormat="1" ht="30" customHeight="1" x14ac:dyDescent="0.2">
      <c r="A5" s="19"/>
      <c r="B5" s="41" t="s">
        <v>1</v>
      </c>
      <c r="C5" s="41"/>
      <c r="D5" s="41"/>
      <c r="E5" s="42" t="s">
        <v>62</v>
      </c>
      <c r="F5" s="26"/>
      <c r="G5" s="58">
        <f>G6</f>
        <v>5428800</v>
      </c>
      <c r="H5" s="58">
        <f>H6</f>
        <v>5438936</v>
      </c>
      <c r="I5" s="58">
        <f>G5+H5</f>
        <v>10867736</v>
      </c>
    </row>
    <row r="6" spans="1:11" ht="30" customHeight="1" x14ac:dyDescent="0.2">
      <c r="B6" s="41" t="s">
        <v>2</v>
      </c>
      <c r="C6" s="41"/>
      <c r="D6" s="41"/>
      <c r="E6" s="42" t="s">
        <v>62</v>
      </c>
      <c r="F6" s="27"/>
      <c r="G6" s="58">
        <f>G9+G10+G12+G15+G16+G17+G19+G21+G23+G25</f>
        <v>5428800</v>
      </c>
      <c r="H6" s="58">
        <f>H9+H10+H12+H15+H16+H17+H19+H21+H23+H25</f>
        <v>5438936</v>
      </c>
      <c r="I6" s="58">
        <f>G6+H6</f>
        <v>10867736</v>
      </c>
    </row>
    <row r="7" spans="1:11" ht="20.25" hidden="1" customHeight="1" x14ac:dyDescent="0.2">
      <c r="B7" s="46"/>
      <c r="C7" s="46"/>
      <c r="D7" s="46"/>
      <c r="E7" s="47"/>
      <c r="F7" s="26"/>
      <c r="G7" s="69"/>
      <c r="H7" s="72"/>
      <c r="I7" s="69"/>
    </row>
    <row r="8" spans="1:11" ht="49.5" hidden="1" customHeight="1" x14ac:dyDescent="0.2">
      <c r="B8" s="43"/>
      <c r="C8" s="43"/>
      <c r="D8" s="43"/>
      <c r="E8" s="45"/>
      <c r="F8" s="70"/>
      <c r="G8" s="68"/>
      <c r="H8" s="71"/>
      <c r="I8" s="68"/>
    </row>
    <row r="9" spans="1:11" ht="56.25" customHeight="1" x14ac:dyDescent="0.2">
      <c r="B9" s="43" t="s">
        <v>3</v>
      </c>
      <c r="C9" s="43" t="s">
        <v>4</v>
      </c>
      <c r="D9" s="43" t="s">
        <v>33</v>
      </c>
      <c r="E9" s="45" t="s">
        <v>34</v>
      </c>
      <c r="F9" s="108" t="s">
        <v>112</v>
      </c>
      <c r="G9" s="59">
        <v>200000</v>
      </c>
      <c r="H9" s="55"/>
      <c r="I9" s="58">
        <f>G9</f>
        <v>200000</v>
      </c>
    </row>
    <row r="10" spans="1:11" ht="51.75" customHeight="1" x14ac:dyDescent="0.2">
      <c r="B10" s="43" t="s">
        <v>87</v>
      </c>
      <c r="C10" s="43" t="s">
        <v>84</v>
      </c>
      <c r="D10" s="43" t="s">
        <v>85</v>
      </c>
      <c r="E10" s="96" t="s">
        <v>86</v>
      </c>
      <c r="F10" s="152" t="s">
        <v>110</v>
      </c>
      <c r="G10" s="68"/>
      <c r="H10" s="71">
        <v>2184936</v>
      </c>
      <c r="I10" s="58">
        <v>2184936</v>
      </c>
    </row>
    <row r="11" spans="1:11" ht="67.5" hidden="1" customHeight="1" x14ac:dyDescent="0.25">
      <c r="A11" s="52"/>
      <c r="B11" s="43"/>
      <c r="C11" s="43"/>
      <c r="D11" s="43"/>
      <c r="E11" s="45"/>
      <c r="F11" s="153"/>
      <c r="G11" s="59"/>
      <c r="H11" s="55"/>
      <c r="I11" s="58"/>
    </row>
    <row r="12" spans="1:11" ht="18" customHeight="1" x14ac:dyDescent="0.25">
      <c r="A12" s="52"/>
      <c r="B12" s="43" t="s">
        <v>64</v>
      </c>
      <c r="C12" s="43" t="s">
        <v>65</v>
      </c>
      <c r="D12" s="43"/>
      <c r="E12" s="45" t="s">
        <v>47</v>
      </c>
      <c r="F12" s="153"/>
      <c r="G12" s="55">
        <v>400000</v>
      </c>
      <c r="H12" s="164"/>
      <c r="I12" s="58">
        <f>G12</f>
        <v>400000</v>
      </c>
    </row>
    <row r="13" spans="1:11" ht="41.25" customHeight="1" x14ac:dyDescent="0.25">
      <c r="A13" s="52"/>
      <c r="B13" s="117" t="s">
        <v>153</v>
      </c>
      <c r="C13" s="117">
        <v>3241</v>
      </c>
      <c r="D13" s="118">
        <v>1090</v>
      </c>
      <c r="E13" s="119" t="s">
        <v>154</v>
      </c>
      <c r="F13" s="153"/>
      <c r="G13" s="55">
        <v>300000</v>
      </c>
      <c r="H13" s="164"/>
      <c r="I13" s="58">
        <f>G13</f>
        <v>300000</v>
      </c>
    </row>
    <row r="14" spans="1:11" ht="36.75" customHeight="1" x14ac:dyDescent="0.25">
      <c r="A14" s="52"/>
      <c r="B14" s="84" t="s">
        <v>66</v>
      </c>
      <c r="C14" s="84" t="s">
        <v>67</v>
      </c>
      <c r="D14" s="84" t="s">
        <v>42</v>
      </c>
      <c r="E14" s="45" t="s">
        <v>68</v>
      </c>
      <c r="F14" s="153"/>
      <c r="G14" s="55">
        <v>100000</v>
      </c>
      <c r="H14" s="164"/>
      <c r="I14" s="58">
        <f>G14</f>
        <v>100000</v>
      </c>
    </row>
    <row r="15" spans="1:11" ht="36.75" customHeight="1" x14ac:dyDescent="0.25">
      <c r="A15" s="52"/>
      <c r="B15" s="105" t="s">
        <v>148</v>
      </c>
      <c r="C15" s="105">
        <v>7350</v>
      </c>
      <c r="D15" s="106" t="s">
        <v>149</v>
      </c>
      <c r="E15" s="119" t="s">
        <v>150</v>
      </c>
      <c r="F15" s="153"/>
      <c r="G15" s="55"/>
      <c r="H15" s="55">
        <v>573000</v>
      </c>
      <c r="I15" s="58">
        <v>573000</v>
      </c>
    </row>
    <row r="16" spans="1:11" ht="36.75" customHeight="1" x14ac:dyDescent="0.25">
      <c r="A16" s="52"/>
      <c r="B16" s="84" t="s">
        <v>74</v>
      </c>
      <c r="C16" s="84" t="s">
        <v>75</v>
      </c>
      <c r="D16" s="84" t="s">
        <v>76</v>
      </c>
      <c r="E16" s="45" t="s">
        <v>77</v>
      </c>
      <c r="F16" s="154"/>
      <c r="G16" s="55">
        <v>417100</v>
      </c>
      <c r="H16" s="55"/>
      <c r="I16" s="58">
        <f>G16</f>
        <v>417100</v>
      </c>
    </row>
    <row r="17" spans="1:18" ht="46.5" customHeight="1" x14ac:dyDescent="0.25">
      <c r="A17" s="52"/>
      <c r="B17" s="43" t="s">
        <v>5</v>
      </c>
      <c r="C17" s="43" t="s">
        <v>6</v>
      </c>
      <c r="D17" s="43"/>
      <c r="E17" s="45" t="s">
        <v>7</v>
      </c>
      <c r="F17" s="156" t="s">
        <v>114</v>
      </c>
      <c r="G17" s="150">
        <v>100000</v>
      </c>
      <c r="H17" s="150"/>
      <c r="I17" s="162">
        <f>G17</f>
        <v>100000</v>
      </c>
    </row>
    <row r="18" spans="1:18" ht="52.5" customHeight="1" x14ac:dyDescent="0.25">
      <c r="A18" s="52"/>
      <c r="B18" s="84" t="s">
        <v>69</v>
      </c>
      <c r="C18" s="84" t="s">
        <v>70</v>
      </c>
      <c r="D18" s="84" t="s">
        <v>35</v>
      </c>
      <c r="E18" s="45" t="s">
        <v>71</v>
      </c>
      <c r="F18" s="157"/>
      <c r="G18" s="151"/>
      <c r="H18" s="151"/>
      <c r="I18" s="163"/>
    </row>
    <row r="19" spans="1:18" ht="15.75" x14ac:dyDescent="0.25">
      <c r="A19" s="52"/>
      <c r="B19" s="43" t="s">
        <v>8</v>
      </c>
      <c r="C19" s="43" t="s">
        <v>58</v>
      </c>
      <c r="D19" s="43"/>
      <c r="E19" s="45" t="s">
        <v>45</v>
      </c>
      <c r="F19" s="158" t="s">
        <v>113</v>
      </c>
      <c r="G19" s="150">
        <v>100000</v>
      </c>
      <c r="H19" s="150"/>
      <c r="I19" s="162">
        <f>G19</f>
        <v>100000</v>
      </c>
    </row>
    <row r="20" spans="1:18" ht="47.25" customHeight="1" x14ac:dyDescent="0.25">
      <c r="A20" s="52"/>
      <c r="B20" s="43" t="s">
        <v>9</v>
      </c>
      <c r="C20" s="43" t="s">
        <v>38</v>
      </c>
      <c r="D20" s="43" t="s">
        <v>37</v>
      </c>
      <c r="E20" s="45" t="s">
        <v>36</v>
      </c>
      <c r="F20" s="159"/>
      <c r="G20" s="151"/>
      <c r="H20" s="151"/>
      <c r="I20" s="163"/>
    </row>
    <row r="21" spans="1:18" ht="32.25" customHeight="1" x14ac:dyDescent="0.25">
      <c r="A21" s="52"/>
      <c r="B21" s="43" t="s">
        <v>49</v>
      </c>
      <c r="C21" s="43" t="s">
        <v>59</v>
      </c>
      <c r="D21" s="43"/>
      <c r="E21" s="45" t="s">
        <v>57</v>
      </c>
      <c r="F21" s="160" t="s">
        <v>73</v>
      </c>
      <c r="G21" s="150">
        <v>200000</v>
      </c>
      <c r="H21" s="150">
        <v>56000</v>
      </c>
      <c r="I21" s="162">
        <v>200000</v>
      </c>
    </row>
    <row r="22" spans="1:18" ht="31.5" customHeight="1" x14ac:dyDescent="0.25">
      <c r="A22" s="52"/>
      <c r="B22" s="43" t="s">
        <v>50</v>
      </c>
      <c r="C22" s="43" t="s">
        <v>51</v>
      </c>
      <c r="D22" s="43" t="s">
        <v>52</v>
      </c>
      <c r="E22" s="45" t="s">
        <v>53</v>
      </c>
      <c r="F22" s="161"/>
      <c r="G22" s="151"/>
      <c r="H22" s="151"/>
      <c r="I22" s="163"/>
    </row>
    <row r="23" spans="1:18" ht="40.5" customHeight="1" x14ac:dyDescent="0.25">
      <c r="A23" s="52"/>
      <c r="B23" s="43" t="s">
        <v>54</v>
      </c>
      <c r="C23" s="43" t="s">
        <v>55</v>
      </c>
      <c r="D23" s="43" t="s">
        <v>52</v>
      </c>
      <c r="E23" s="45" t="s">
        <v>56</v>
      </c>
      <c r="F23" s="66" t="s">
        <v>72</v>
      </c>
      <c r="G23" s="55">
        <v>3968200</v>
      </c>
      <c r="H23" s="55">
        <v>2399000</v>
      </c>
      <c r="I23" s="58">
        <f>G23+H23</f>
        <v>6367200</v>
      </c>
    </row>
    <row r="24" spans="1:18" ht="51.75" hidden="1" customHeight="1" x14ac:dyDescent="0.25">
      <c r="A24" s="52"/>
      <c r="B24" s="43"/>
      <c r="C24" s="43"/>
      <c r="D24" s="43"/>
      <c r="E24" s="65"/>
      <c r="F24" s="50"/>
      <c r="G24" s="55"/>
      <c r="H24" s="56"/>
      <c r="I24" s="58">
        <f>G24</f>
        <v>0</v>
      </c>
    </row>
    <row r="25" spans="1:18" s="95" customFormat="1" ht="51.75" customHeight="1" x14ac:dyDescent="0.25">
      <c r="A25" s="97"/>
      <c r="B25" s="43" t="s">
        <v>90</v>
      </c>
      <c r="C25" s="43" t="s">
        <v>91</v>
      </c>
      <c r="D25" s="43" t="s">
        <v>92</v>
      </c>
      <c r="E25" s="98" t="s">
        <v>93</v>
      </c>
      <c r="F25" s="54" t="s">
        <v>94</v>
      </c>
      <c r="G25" s="55">
        <v>43500</v>
      </c>
      <c r="H25" s="55">
        <v>226000</v>
      </c>
      <c r="I25" s="58">
        <f>G25+H25</f>
        <v>269500</v>
      </c>
    </row>
    <row r="26" spans="1:18" ht="33.75" customHeight="1" x14ac:dyDescent="0.25">
      <c r="A26" s="52"/>
      <c r="B26" s="50"/>
      <c r="C26" s="50"/>
      <c r="D26" s="51"/>
      <c r="E26" s="49" t="s">
        <v>20</v>
      </c>
      <c r="F26" s="53"/>
      <c r="G26" s="57">
        <f>G5</f>
        <v>5428800</v>
      </c>
      <c r="H26" s="57">
        <f>H5</f>
        <v>5438936</v>
      </c>
      <c r="I26" s="58">
        <f>G26+H26</f>
        <v>10867736</v>
      </c>
    </row>
    <row r="27" spans="1:18" ht="20.25" customHeight="1" x14ac:dyDescent="0.2">
      <c r="B27" s="165"/>
      <c r="C27" s="165"/>
      <c r="D27" s="165"/>
      <c r="E27" s="165"/>
      <c r="F27" s="165"/>
      <c r="G27" s="165"/>
      <c r="H27" s="165"/>
      <c r="I27" s="165"/>
      <c r="J27" s="40"/>
      <c r="K27" s="40"/>
      <c r="L27" s="40"/>
      <c r="M27" s="40"/>
      <c r="N27" s="40"/>
      <c r="O27" s="40"/>
      <c r="P27" s="40"/>
      <c r="Q27" s="40"/>
    </row>
    <row r="28" spans="1:18" ht="20.25" customHeight="1" x14ac:dyDescent="0.2">
      <c r="B28" s="140" t="s">
        <v>63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</row>
    <row r="29" spans="1:18" ht="30.75" customHeight="1" x14ac:dyDescent="0.2">
      <c r="B29" s="165"/>
      <c r="C29" s="165"/>
      <c r="D29" s="165"/>
      <c r="E29" s="165"/>
      <c r="F29" s="165"/>
      <c r="G29" s="165"/>
      <c r="H29" s="165"/>
      <c r="I29" s="165"/>
      <c r="J29" s="40"/>
      <c r="K29" s="40"/>
      <c r="L29" s="40"/>
      <c r="M29" s="40"/>
      <c r="N29" s="40"/>
      <c r="O29" s="40"/>
      <c r="P29" s="40"/>
      <c r="Q29" s="40"/>
    </row>
    <row r="30" spans="1:18" ht="21" customHeight="1" x14ac:dyDescent="0.2"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</row>
    <row r="32" spans="1:18" x14ac:dyDescent="0.2">
      <c r="G32" s="107">
        <f>G11+G12+G16+G17+G19+G21+G23</f>
        <v>5185300</v>
      </c>
    </row>
  </sheetData>
  <mergeCells count="20">
    <mergeCell ref="B30:Q30"/>
    <mergeCell ref="B29:I29"/>
    <mergeCell ref="B28:R28"/>
    <mergeCell ref="H17:H18"/>
    <mergeCell ref="G21:G22"/>
    <mergeCell ref="B27:I27"/>
    <mergeCell ref="I17:I18"/>
    <mergeCell ref="I19:I20"/>
    <mergeCell ref="F21:F22"/>
    <mergeCell ref="H21:H22"/>
    <mergeCell ref="I21:I22"/>
    <mergeCell ref="H12:H14"/>
    <mergeCell ref="H19:H20"/>
    <mergeCell ref="G17:G18"/>
    <mergeCell ref="G19:G20"/>
    <mergeCell ref="F10:F16"/>
    <mergeCell ref="G1:I1"/>
    <mergeCell ref="B2:I2"/>
    <mergeCell ref="F17:F18"/>
    <mergeCell ref="F19:F20"/>
  </mergeCells>
  <phoneticPr fontId="23" type="noConversion"/>
  <pageMargins left="0.70866141732283472" right="0.11811023622047245" top="0.35433070866141736" bottom="0.59055118110236227" header="0.35433070866141736" footer="0.35433070866141736"/>
  <pageSetup paperSize="9" scale="68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1B52DA-6DD9-4C03-B73A-82EB4BE069BE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дод.5</vt:lpstr>
      <vt:lpstr>дод.6</vt:lpstr>
      <vt:lpstr>дод.7</vt:lpstr>
      <vt:lpstr>дод.6!Заголовки_для_печати</vt:lpstr>
      <vt:lpstr>дод.7!Заголовки_для_печати</vt:lpstr>
      <vt:lpstr>дод.5!Область_печати</vt:lpstr>
      <vt:lpstr>дод.6!Область_печати</vt:lpstr>
      <vt:lpstr>дод.7!Область_печати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2018-07-02T20:49:56Z</cp:lastPrinted>
  <dcterms:created xsi:type="dcterms:W3CDTF">2014-01-17T10:52:16Z</dcterms:created>
  <dcterms:modified xsi:type="dcterms:W3CDTF">2018-07-03T09:07:35Z</dcterms:modified>
</cp:coreProperties>
</file>