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M45" i="1" l="1"/>
  <c r="L45" i="1"/>
  <c r="K45" i="1"/>
  <c r="I45" i="1"/>
  <c r="H45" i="1"/>
  <c r="G45" i="1"/>
  <c r="F45" i="1"/>
  <c r="P36" i="1"/>
  <c r="O36" i="1"/>
  <c r="N36" i="1"/>
  <c r="M36" i="1"/>
  <c r="L36" i="1"/>
  <c r="K36" i="1"/>
  <c r="J36" i="1"/>
  <c r="I36" i="1"/>
  <c r="H36" i="1"/>
  <c r="G36" i="1"/>
  <c r="F36" i="1"/>
  <c r="O11" i="1"/>
  <c r="N11" i="1"/>
  <c r="M11" i="1"/>
  <c r="L11" i="1"/>
  <c r="K11" i="1"/>
  <c r="I11" i="1"/>
  <c r="H11" i="1"/>
  <c r="G11" i="1"/>
  <c r="F11" i="1"/>
  <c r="P29" i="1"/>
  <c r="J29" i="1"/>
  <c r="P17" i="1"/>
  <c r="J30" i="1"/>
  <c r="P30" i="1" s="1"/>
  <c r="E30" i="1"/>
  <c r="F16" i="1"/>
  <c r="E16" i="1" s="1"/>
  <c r="E17" i="1"/>
  <c r="E36" i="1"/>
  <c r="E41" i="1"/>
  <c r="E40" i="1"/>
  <c r="E39" i="1"/>
  <c r="J44" i="1"/>
  <c r="J41" i="1"/>
  <c r="J40" i="1"/>
  <c r="J39" i="1"/>
  <c r="J38" i="1"/>
  <c r="J33" i="1"/>
  <c r="J32" i="1"/>
  <c r="J31" i="1"/>
  <c r="J28" i="1"/>
  <c r="J11" i="1" s="1"/>
  <c r="J27" i="1"/>
  <c r="J26" i="1"/>
  <c r="J25" i="1"/>
  <c r="J24" i="1"/>
  <c r="J23" i="1"/>
  <c r="J22" i="1"/>
  <c r="J21" i="1"/>
  <c r="J20" i="1"/>
  <c r="J19" i="1"/>
  <c r="J18" i="1"/>
  <c r="J16" i="1"/>
  <c r="J15" i="1"/>
  <c r="J14" i="1"/>
  <c r="J13" i="1"/>
  <c r="J12" i="1"/>
  <c r="E33" i="1"/>
  <c r="E32" i="1"/>
  <c r="E31" i="1"/>
  <c r="E28" i="1"/>
  <c r="E27" i="1"/>
  <c r="E26" i="1"/>
  <c r="E25" i="1"/>
  <c r="E24" i="1"/>
  <c r="E23" i="1"/>
  <c r="E22" i="1"/>
  <c r="E21" i="1"/>
  <c r="E20" i="1"/>
  <c r="E19" i="1"/>
  <c r="E18" i="1"/>
  <c r="E15" i="1"/>
  <c r="E14" i="1"/>
  <c r="E11" i="1" s="1"/>
  <c r="E13" i="1"/>
  <c r="E12" i="1"/>
  <c r="P44" i="1" l="1"/>
  <c r="P43" i="1" s="1"/>
  <c r="P42" i="1" s="1"/>
  <c r="O43" i="1"/>
  <c r="O42" i="1" s="1"/>
  <c r="N43" i="1"/>
  <c r="N42" i="1" s="1"/>
  <c r="M43" i="1"/>
  <c r="M42" i="1" s="1"/>
  <c r="L43" i="1"/>
  <c r="K43" i="1"/>
  <c r="I43" i="1"/>
  <c r="I42" i="1" s="1"/>
  <c r="H43" i="1"/>
  <c r="H42" i="1" s="1"/>
  <c r="G43" i="1"/>
  <c r="G42" i="1" s="1"/>
  <c r="F43" i="1"/>
  <c r="F42" i="1" s="1"/>
  <c r="E43" i="1"/>
  <c r="E42" i="1" s="1"/>
  <c r="L42" i="1"/>
  <c r="F35" i="1"/>
  <c r="O35" i="1"/>
  <c r="N35" i="1"/>
  <c r="M35" i="1"/>
  <c r="L35" i="1"/>
  <c r="K35" i="1"/>
  <c r="J35" i="1"/>
  <c r="I35" i="1"/>
  <c r="H35" i="1"/>
  <c r="G35" i="1"/>
  <c r="E35" i="1"/>
  <c r="J10" i="1"/>
  <c r="J34" i="1" s="1"/>
  <c r="J45" i="1" s="1"/>
  <c r="O10" i="1"/>
  <c r="O34" i="1" s="1"/>
  <c r="O45" i="1" s="1"/>
  <c r="N10" i="1"/>
  <c r="N34" i="1" s="1"/>
  <c r="N45" i="1" s="1"/>
  <c r="M10" i="1"/>
  <c r="M34" i="1" s="1"/>
  <c r="L10" i="1"/>
  <c r="L34" i="1" s="1"/>
  <c r="K10" i="1"/>
  <c r="K34" i="1" s="1"/>
  <c r="I10" i="1"/>
  <c r="I34" i="1" s="1"/>
  <c r="H10" i="1"/>
  <c r="H34" i="1" s="1"/>
  <c r="G10" i="1"/>
  <c r="G34" i="1" s="1"/>
  <c r="F10" i="1"/>
  <c r="F34" i="1" s="1"/>
  <c r="E10" i="1"/>
  <c r="E34" i="1" s="1"/>
  <c r="K42" i="1" l="1"/>
  <c r="J42" i="1" s="1"/>
  <c r="J43" i="1"/>
  <c r="E45" i="1"/>
  <c r="P41" i="1"/>
  <c r="P40" i="1"/>
  <c r="P39" i="1"/>
  <c r="P38" i="1"/>
  <c r="P33" i="1"/>
  <c r="P32" i="1"/>
  <c r="P31" i="1"/>
  <c r="P28" i="1"/>
  <c r="P27" i="1"/>
  <c r="P26" i="1"/>
  <c r="P25" i="1"/>
  <c r="P24" i="1"/>
  <c r="P23" i="1"/>
  <c r="P22" i="1"/>
  <c r="P21" i="1"/>
  <c r="P20" i="1"/>
  <c r="P19" i="1"/>
  <c r="P18" i="1"/>
  <c r="P16" i="1"/>
  <c r="P15" i="1"/>
  <c r="P14" i="1"/>
  <c r="P13" i="1"/>
  <c r="P12" i="1"/>
  <c r="P11" i="1" l="1"/>
  <c r="P10" i="1" s="1"/>
  <c r="P34" i="1" s="1"/>
  <c r="P45" i="1" s="1"/>
  <c r="P35" i="1"/>
</calcChain>
</file>

<file path=xl/sharedStrings.xml><?xml version="1.0" encoding="utf-8"?>
<sst xmlns="http://schemas.openxmlformats.org/spreadsheetml/2006/main" count="142" uniqueCount="121">
  <si>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</si>
  <si>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</si>
  <si>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</si>
  <si>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</si>
  <si>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</si>
  <si>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</si>
  <si>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</si>
  <si>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</si>
  <si>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</si>
  <si>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</si>
  <si>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</si>
  <si>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</si>
  <si>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</si>
  <si>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</si>
  <si>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</si>
  <si>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</si>
  <si>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</si>
  <si>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</si>
  <si>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</si>
  <si>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</si>
  <si>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</si>
  <si>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</si>
  <si>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</si>
  <si>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</si>
  <si>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</si>
  <si>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</si>
  <si>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</si>
  <si>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</si>
  <si>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</si>
  <si>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</si>
  <si>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</si>
  <si>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</si>
  <si>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</si>
  <si>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</si>
  <si>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0213240</t>
  </si>
  <si>
    <t>3240</t>
  </si>
  <si>
    <t>Інші заклади та заходи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</si>
  <si>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</si>
  <si>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</si>
  <si>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</si>
  <si>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</si>
  <si>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</si>
  <si>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</si>
  <si>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</si>
  <si>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</si>
  <si>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</si>
  <si>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</si>
  <si>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</si>
  <si>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</si>
  <si>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0214080</t>
  </si>
  <si>
    <t>4080</t>
  </si>
  <si>
    <t>Інші заклади та заходи в галузі культури і мистецтва</t>
  </si>
  <si>
    <t>0214082</t>
  </si>
  <si>
    <t>0829</t>
  </si>
  <si>
    <t>4082</t>
  </si>
  <si>
    <t>Інші заходи в галузі культури і мистецтва</t>
  </si>
  <si>
    <t>0215010</t>
  </si>
  <si>
    <t>5010</t>
  </si>
  <si>
    <t>Проведення спортивної роботи в регіоні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</si>
  <si>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</si>
  <si>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</si>
  <si>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</si>
  <si>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</si>
  <si>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0216010</t>
  </si>
  <si>
    <t>6010</t>
  </si>
  <si>
    <t>Утримання та ефективна експлуатація об`єктів житлово-комунального господарства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</si>
  <si>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</si>
  <si>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</si>
  <si>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</si>
  <si>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</si>
  <si>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</si>
  <si>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</si>
  <si>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</si>
  <si>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</si>
  <si>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</si>
  <si>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</si>
  <si>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</si>
  <si>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0218130</t>
  </si>
  <si>
    <t>0320</t>
  </si>
  <si>
    <t>8130</t>
  </si>
  <si>
    <t>Забезпечення діяльності місцевої пожежної охорони</t>
  </si>
  <si>
    <t>0218310</t>
  </si>
  <si>
    <t>8310</t>
  </si>
  <si>
    <t>Запобігання та ліквідація забруднення навколишнього природного середовища</t>
  </si>
  <si>
    <t>0218313</t>
  </si>
  <si>
    <t>0513</t>
  </si>
  <si>
    <t>8313</t>
  </si>
  <si>
    <t>Ліквідація іншого забруднення навколишнього природного середовища</t>
  </si>
  <si>
    <t>0218700</t>
  </si>
  <si>
    <t>0133</t>
  </si>
  <si>
    <t>8700</t>
  </si>
  <si>
    <t>Резервний фонд</t>
  </si>
  <si>
    <t>0219110</t>
  </si>
  <si>
    <t>0180</t>
  </si>
  <si>
    <t>9110</t>
  </si>
  <si>
    <t>Реверсна дотація </t>
  </si>
  <si>
    <t>0219410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</si>
  <si>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</si>
  <si>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</si>
  <si>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0219750</t>
  </si>
  <si>
    <t>9750</t>
  </si>
  <si>
    <t>Субвенція з місцевого бюджету на співфінансування інвестиційних проектів</t>
  </si>
  <si>
    <t>0219770</t>
  </si>
  <si>
    <t>9770</t>
  </si>
  <si>
    <t>Інші субвенції з місцевого бюджету</t>
  </si>
  <si>
    <t xml:space="preserve"> </t>
  </si>
  <si>
    <t>Сільський  голова</t>
  </si>
  <si>
    <t>М.О.Лях</t>
  </si>
  <si>
    <t>видатків сільського бюджету на 2018 рік</t>
  </si>
  <si>
    <t>Виконавчий комітет Студениківської сільської ради</t>
  </si>
  <si>
    <t>Разом</t>
  </si>
  <si>
    <t>0213241</t>
  </si>
  <si>
    <t>Забезпечення діяльності інших закладів у сфері соціального захисту і соціального забезпечення</t>
  </si>
  <si>
    <t>0217670</t>
  </si>
  <si>
    <t>0490</t>
  </si>
  <si>
    <t>Внески до статутного капіталу суб’єктів господарювання</t>
  </si>
  <si>
    <t>0217350</t>
  </si>
  <si>
    <t>0443</t>
  </si>
  <si>
    <t>Розроблення схем планування та забудови територій (містобудівної документації)</t>
  </si>
  <si>
    <t>проект</t>
  </si>
  <si>
    <t xml:space="preserve">Додаток № 3
до рішення Студениківської сільської ради від    15.01.2018 №  22-3-VІІ "Про сільський бюджет  на 2018 рік" (із наступними змінами) (у редакції рішення Студениківської сільської ради від 10.07.2018 №     -VІІ)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</si>
</sst>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" fontId="0" fillId="0" borderId="0" xfId="0" applyNumberFormat="1"/>
    <xf numFmtId="0" fontId="0" fillId="0" borderId="1" xfId="0" quotePrefix="1" applyFont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vertical="center" wrapText="1"/>
    </xf>
    <xf numFmtId="1" fontId="0" fillId="0" borderId="1" xfId="0" applyNumberFormat="1" applyFont="1" applyBorder="1" applyAlignment="1">
      <alignment vertical="center" wrapText="1"/>
    </xf>
    <xf numFmtId="0" fontId="0" fillId="0" borderId="0" xfId="0" applyFont="1"/>
    <xf numFmtId="1" fontId="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topLeftCell="D1" workbookViewId="0">
      <selection activeCell="A2" sqref="A2:P2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6" ht="75" customHeight="1" x14ac:dyDescent="0.2">
      <c r="D1" s="37" t="s">
        <v>119</v>
      </c>
      <c r="M1" s="24" t="s">
        <v>120</v>
      </c>
      <c r="N1" s="24"/>
      <c r="O1" s="24"/>
      <c r="P1" s="24"/>
    </row>
    <row r="2" spans="1:16" x14ac:dyDescent="0.2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x14ac:dyDescent="0.2">
      <c r="A3" s="25" t="s">
        <v>108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x14ac:dyDescent="0.2">
      <c r="P4" s="1" t="s">
        <v>1</v>
      </c>
    </row>
    <row r="5" spans="1:16" x14ac:dyDescent="0.2">
      <c r="A5" s="27" t="s">
        <v>2</v>
      </c>
      <c r="B5" s="27" t="s">
        <v>3</v>
      </c>
      <c r="C5" s="27" t="s">
        <v>4</v>
      </c>
      <c r="D5" s="22" t="s">
        <v>5</v>
      </c>
      <c r="E5" s="22" t="s">
        <v>6</v>
      </c>
      <c r="F5" s="22"/>
      <c r="G5" s="22"/>
      <c r="H5" s="22"/>
      <c r="I5" s="22"/>
      <c r="J5" s="22" t="s">
        <v>13</v>
      </c>
      <c r="K5" s="22"/>
      <c r="L5" s="22"/>
      <c r="M5" s="22"/>
      <c r="N5" s="22"/>
      <c r="O5" s="22"/>
      <c r="P5" s="23" t="s">
        <v>15</v>
      </c>
    </row>
    <row r="6" spans="1:16" x14ac:dyDescent="0.2">
      <c r="A6" s="22"/>
      <c r="B6" s="22"/>
      <c r="C6" s="22"/>
      <c r="D6" s="22"/>
      <c r="E6" s="23" t="s">
        <v>7</v>
      </c>
      <c r="F6" s="22" t="s">
        <v>8</v>
      </c>
      <c r="G6" s="22" t="s">
        <v>9</v>
      </c>
      <c r="H6" s="22"/>
      <c r="I6" s="22" t="s">
        <v>12</v>
      </c>
      <c r="J6" s="23" t="s">
        <v>7</v>
      </c>
      <c r="K6" s="22" t="s">
        <v>8</v>
      </c>
      <c r="L6" s="22" t="s">
        <v>9</v>
      </c>
      <c r="M6" s="22"/>
      <c r="N6" s="22" t="s">
        <v>12</v>
      </c>
      <c r="O6" s="4" t="s">
        <v>9</v>
      </c>
      <c r="P6" s="22"/>
    </row>
    <row r="7" spans="1:16" x14ac:dyDescent="0.2">
      <c r="A7" s="22"/>
      <c r="B7" s="22"/>
      <c r="C7" s="22"/>
      <c r="D7" s="22"/>
      <c r="E7" s="22"/>
      <c r="F7" s="22"/>
      <c r="G7" s="22" t="s">
        <v>10</v>
      </c>
      <c r="H7" s="22" t="s">
        <v>11</v>
      </c>
      <c r="I7" s="22"/>
      <c r="J7" s="22"/>
      <c r="K7" s="22"/>
      <c r="L7" s="22" t="s">
        <v>10</v>
      </c>
      <c r="M7" s="22" t="s">
        <v>11</v>
      </c>
      <c r="N7" s="22"/>
      <c r="O7" s="22" t="s">
        <v>14</v>
      </c>
      <c r="P7" s="22"/>
    </row>
    <row r="8" spans="1:16" ht="44.25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1:16" x14ac:dyDescent="0.2">
      <c r="A9" s="4">
        <v>1</v>
      </c>
      <c r="B9" s="4">
        <v>2</v>
      </c>
      <c r="C9" s="4">
        <v>3</v>
      </c>
      <c r="D9" s="4">
        <v>4</v>
      </c>
      <c r="E9" s="5">
        <v>5</v>
      </c>
      <c r="F9" s="4">
        <v>6</v>
      </c>
      <c r="G9" s="4">
        <v>7</v>
      </c>
      <c r="H9" s="4">
        <v>8</v>
      </c>
      <c r="I9" s="4">
        <v>9</v>
      </c>
      <c r="J9" s="5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  <c r="P9" s="5">
        <v>16</v>
      </c>
    </row>
    <row r="10" spans="1:16" ht="25.5" x14ac:dyDescent="0.2">
      <c r="A10" s="6" t="s">
        <v>16</v>
      </c>
      <c r="B10" s="7"/>
      <c r="C10" s="8"/>
      <c r="D10" s="9" t="s">
        <v>109</v>
      </c>
      <c r="E10" s="18">
        <f t="shared" ref="E10:P10" si="0">E11</f>
        <v>36628175</v>
      </c>
      <c r="F10" s="18">
        <f t="shared" si="0"/>
        <v>36628175</v>
      </c>
      <c r="G10" s="18">
        <f t="shared" si="0"/>
        <v>20681040</v>
      </c>
      <c r="H10" s="18">
        <f t="shared" si="0"/>
        <v>3235700</v>
      </c>
      <c r="I10" s="18">
        <f t="shared" si="0"/>
        <v>0</v>
      </c>
      <c r="J10" s="18">
        <f t="shared" si="0"/>
        <v>13167026</v>
      </c>
      <c r="K10" s="18">
        <f t="shared" si="0"/>
        <v>183000</v>
      </c>
      <c r="L10" s="18">
        <f t="shared" si="0"/>
        <v>41024</v>
      </c>
      <c r="M10" s="18">
        <f t="shared" si="0"/>
        <v>2656</v>
      </c>
      <c r="N10" s="18">
        <f t="shared" si="0"/>
        <v>12984026</v>
      </c>
      <c r="O10" s="18">
        <f t="shared" si="0"/>
        <v>12758026</v>
      </c>
      <c r="P10" s="18">
        <f t="shared" si="0"/>
        <v>49795201</v>
      </c>
    </row>
    <row r="11" spans="1:16" ht="25.5" x14ac:dyDescent="0.2">
      <c r="A11" s="6" t="s">
        <v>17</v>
      </c>
      <c r="B11" s="7"/>
      <c r="C11" s="8"/>
      <c r="D11" s="9" t="s">
        <v>109</v>
      </c>
      <c r="E11" s="18">
        <f>E12+E13+E14+E15+E16+E19+E20+E21+E23+E25+E27+E28+E31+E32+E30+E29</f>
        <v>36628175</v>
      </c>
      <c r="F11" s="18">
        <f t="shared" ref="F11:P11" si="1">F12+F13+F14+F15+F16+F19+F20+F21+F23+F25+F27+F28+F31+F32+F30+F29</f>
        <v>36628175</v>
      </c>
      <c r="G11" s="18">
        <f t="shared" si="1"/>
        <v>20681040</v>
      </c>
      <c r="H11" s="18">
        <f t="shared" si="1"/>
        <v>3235700</v>
      </c>
      <c r="I11" s="18">
        <f t="shared" si="1"/>
        <v>0</v>
      </c>
      <c r="J11" s="18">
        <f t="shared" si="1"/>
        <v>13167026</v>
      </c>
      <c r="K11" s="18">
        <f t="shared" si="1"/>
        <v>183000</v>
      </c>
      <c r="L11" s="18">
        <f t="shared" si="1"/>
        <v>41024</v>
      </c>
      <c r="M11" s="18">
        <f t="shared" si="1"/>
        <v>2656</v>
      </c>
      <c r="N11" s="18">
        <f t="shared" si="1"/>
        <v>12984026</v>
      </c>
      <c r="O11" s="18">
        <f t="shared" si="1"/>
        <v>12758026</v>
      </c>
      <c r="P11" s="18">
        <f t="shared" si="1"/>
        <v>49795201</v>
      </c>
    </row>
    <row r="12" spans="1:16" ht="38.25" x14ac:dyDescent="0.2">
      <c r="A12" s="6" t="s">
        <v>18</v>
      </c>
      <c r="B12" s="6" t="s">
        <v>20</v>
      </c>
      <c r="C12" s="10" t="s">
        <v>19</v>
      </c>
      <c r="D12" s="9" t="s">
        <v>21</v>
      </c>
      <c r="E12" s="18">
        <f>F12</f>
        <v>7973360</v>
      </c>
      <c r="F12" s="19">
        <v>7973360</v>
      </c>
      <c r="G12" s="19">
        <v>6000000</v>
      </c>
      <c r="H12" s="19">
        <v>180000</v>
      </c>
      <c r="I12" s="19">
        <v>0</v>
      </c>
      <c r="J12" s="18">
        <f>K12+N12</f>
        <v>2648236</v>
      </c>
      <c r="K12" s="19">
        <v>52000</v>
      </c>
      <c r="L12" s="19">
        <v>0</v>
      </c>
      <c r="M12" s="19">
        <v>0</v>
      </c>
      <c r="N12" s="19">
        <v>2596236</v>
      </c>
      <c r="O12" s="19">
        <v>2596236</v>
      </c>
      <c r="P12" s="18">
        <f t="shared" ref="P12:P33" si="2">E12+J12</f>
        <v>10621596</v>
      </c>
    </row>
    <row r="13" spans="1:16" x14ac:dyDescent="0.2">
      <c r="A13" s="6" t="s">
        <v>22</v>
      </c>
      <c r="B13" s="6" t="s">
        <v>24</v>
      </c>
      <c r="C13" s="10" t="s">
        <v>23</v>
      </c>
      <c r="D13" s="9" t="s">
        <v>25</v>
      </c>
      <c r="E13" s="18">
        <f t="shared" ref="E13:E32" si="3">F13</f>
        <v>1912140</v>
      </c>
      <c r="F13" s="19">
        <v>1912140</v>
      </c>
      <c r="G13" s="19">
        <v>924200</v>
      </c>
      <c r="H13" s="19">
        <v>249300</v>
      </c>
      <c r="I13" s="19">
        <v>0</v>
      </c>
      <c r="J13" s="18">
        <f t="shared" ref="J13:J33" si="4">K13+N13</f>
        <v>50000</v>
      </c>
      <c r="K13" s="19">
        <v>50000</v>
      </c>
      <c r="L13" s="19">
        <v>0</v>
      </c>
      <c r="M13" s="19">
        <v>0</v>
      </c>
      <c r="N13" s="19">
        <v>0</v>
      </c>
      <c r="O13" s="19">
        <v>0</v>
      </c>
      <c r="P13" s="18">
        <f t="shared" si="2"/>
        <v>1962140</v>
      </c>
    </row>
    <row r="14" spans="1:16" ht="63.75" x14ac:dyDescent="0.2">
      <c r="A14" s="6" t="s">
        <v>26</v>
      </c>
      <c r="B14" s="6" t="s">
        <v>28</v>
      </c>
      <c r="C14" s="10" t="s">
        <v>27</v>
      </c>
      <c r="D14" s="9" t="s">
        <v>29</v>
      </c>
      <c r="E14" s="18">
        <f t="shared" si="3"/>
        <v>20065125</v>
      </c>
      <c r="F14" s="19">
        <v>20065125</v>
      </c>
      <c r="G14" s="19">
        <v>12779840</v>
      </c>
      <c r="H14" s="19">
        <v>2560100</v>
      </c>
      <c r="I14" s="19">
        <v>0</v>
      </c>
      <c r="J14" s="18">
        <f t="shared" si="4"/>
        <v>6958110</v>
      </c>
      <c r="K14" s="19">
        <v>0</v>
      </c>
      <c r="L14" s="19">
        <v>0</v>
      </c>
      <c r="M14" s="19">
        <v>0</v>
      </c>
      <c r="N14" s="19">
        <v>6958110</v>
      </c>
      <c r="O14" s="19">
        <v>6958110</v>
      </c>
      <c r="P14" s="18">
        <f t="shared" si="2"/>
        <v>27023235</v>
      </c>
    </row>
    <row r="15" spans="1:16" ht="63.75" x14ac:dyDescent="0.2">
      <c r="A15" s="6" t="s">
        <v>30</v>
      </c>
      <c r="B15" s="6" t="s">
        <v>32</v>
      </c>
      <c r="C15" s="10" t="s">
        <v>31</v>
      </c>
      <c r="D15" s="9" t="s">
        <v>33</v>
      </c>
      <c r="E15" s="18">
        <f t="shared" si="3"/>
        <v>200000</v>
      </c>
      <c r="F15" s="19">
        <v>200000</v>
      </c>
      <c r="G15" s="19">
        <v>0</v>
      </c>
      <c r="H15" s="19">
        <v>0</v>
      </c>
      <c r="I15" s="19">
        <v>0</v>
      </c>
      <c r="J15" s="18">
        <f t="shared" si="4"/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8">
        <f t="shared" si="2"/>
        <v>200000</v>
      </c>
    </row>
    <row r="16" spans="1:16" x14ac:dyDescent="0.2">
      <c r="A16" s="6" t="s">
        <v>34</v>
      </c>
      <c r="B16" s="6" t="s">
        <v>35</v>
      </c>
      <c r="C16" s="8"/>
      <c r="D16" s="9" t="s">
        <v>36</v>
      </c>
      <c r="E16" s="18">
        <f t="shared" si="3"/>
        <v>400000</v>
      </c>
      <c r="F16" s="19">
        <f>F17+F18</f>
        <v>400000</v>
      </c>
      <c r="G16" s="19">
        <v>0</v>
      </c>
      <c r="H16" s="19">
        <v>0</v>
      </c>
      <c r="I16" s="19">
        <v>0</v>
      </c>
      <c r="J16" s="18">
        <f t="shared" si="4"/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2"/>
        <v>400000</v>
      </c>
    </row>
    <row r="17" spans="1:16" s="32" customFormat="1" ht="25.5" x14ac:dyDescent="0.2">
      <c r="A17" s="29" t="s">
        <v>111</v>
      </c>
      <c r="B17" s="29">
        <v>3241</v>
      </c>
      <c r="C17" s="33">
        <v>1090</v>
      </c>
      <c r="D17" s="34" t="s">
        <v>112</v>
      </c>
      <c r="E17" s="18">
        <f t="shared" si="3"/>
        <v>300000</v>
      </c>
      <c r="F17" s="31">
        <v>300000</v>
      </c>
      <c r="G17" s="31"/>
      <c r="H17" s="31"/>
      <c r="I17" s="31"/>
      <c r="J17" s="30"/>
      <c r="K17" s="31"/>
      <c r="L17" s="31"/>
      <c r="M17" s="31"/>
      <c r="N17" s="31"/>
      <c r="O17" s="31"/>
      <c r="P17" s="18">
        <f t="shared" si="2"/>
        <v>300000</v>
      </c>
    </row>
    <row r="18" spans="1:16" ht="25.5" x14ac:dyDescent="0.2">
      <c r="A18" s="11" t="s">
        <v>37</v>
      </c>
      <c r="B18" s="11" t="s">
        <v>39</v>
      </c>
      <c r="C18" s="12" t="s">
        <v>38</v>
      </c>
      <c r="D18" s="13" t="s">
        <v>40</v>
      </c>
      <c r="E18" s="18">
        <f t="shared" si="3"/>
        <v>100000</v>
      </c>
      <c r="F18" s="21">
        <v>100000</v>
      </c>
      <c r="G18" s="21">
        <v>0</v>
      </c>
      <c r="H18" s="21">
        <v>0</v>
      </c>
      <c r="I18" s="21">
        <v>0</v>
      </c>
      <c r="J18" s="18">
        <f t="shared" si="4"/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 t="shared" si="2"/>
        <v>100000</v>
      </c>
    </row>
    <row r="19" spans="1:16" x14ac:dyDescent="0.2">
      <c r="A19" s="6" t="s">
        <v>41</v>
      </c>
      <c r="B19" s="6" t="s">
        <v>43</v>
      </c>
      <c r="C19" s="10" t="s">
        <v>42</v>
      </c>
      <c r="D19" s="9" t="s">
        <v>44</v>
      </c>
      <c r="E19" s="18">
        <f t="shared" si="3"/>
        <v>206375</v>
      </c>
      <c r="F19" s="19">
        <v>206375</v>
      </c>
      <c r="G19" s="19">
        <v>150000</v>
      </c>
      <c r="H19" s="19">
        <v>0</v>
      </c>
      <c r="I19" s="19">
        <v>0</v>
      </c>
      <c r="J19" s="18">
        <f t="shared" si="4"/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2"/>
        <v>206375</v>
      </c>
    </row>
    <row r="20" spans="1:16" ht="38.25" x14ac:dyDescent="0.2">
      <c r="A20" s="6" t="s">
        <v>45</v>
      </c>
      <c r="B20" s="6" t="s">
        <v>47</v>
      </c>
      <c r="C20" s="10" t="s">
        <v>46</v>
      </c>
      <c r="D20" s="9" t="s">
        <v>48</v>
      </c>
      <c r="E20" s="18">
        <f t="shared" si="3"/>
        <v>1042375</v>
      </c>
      <c r="F20" s="19">
        <v>1042375</v>
      </c>
      <c r="G20" s="19">
        <v>445000</v>
      </c>
      <c r="H20" s="19">
        <v>38000</v>
      </c>
      <c r="I20" s="19">
        <v>0</v>
      </c>
      <c r="J20" s="18">
        <f t="shared" si="4"/>
        <v>68000</v>
      </c>
      <c r="K20" s="19">
        <v>0</v>
      </c>
      <c r="L20" s="19">
        <v>0</v>
      </c>
      <c r="M20" s="19">
        <v>0</v>
      </c>
      <c r="N20" s="19">
        <v>68000</v>
      </c>
      <c r="O20" s="19">
        <v>68000</v>
      </c>
      <c r="P20" s="18">
        <f t="shared" si="2"/>
        <v>1110375</v>
      </c>
    </row>
    <row r="21" spans="1:16" ht="25.5" x14ac:dyDescent="0.2">
      <c r="A21" s="6" t="s">
        <v>49</v>
      </c>
      <c r="B21" s="6" t="s">
        <v>50</v>
      </c>
      <c r="C21" s="8"/>
      <c r="D21" s="9" t="s">
        <v>51</v>
      </c>
      <c r="E21" s="18">
        <f t="shared" si="3"/>
        <v>100000</v>
      </c>
      <c r="F21" s="19">
        <v>100000</v>
      </c>
      <c r="G21" s="19">
        <v>0</v>
      </c>
      <c r="H21" s="19">
        <v>0</v>
      </c>
      <c r="I21" s="19">
        <v>0</v>
      </c>
      <c r="J21" s="18">
        <f t="shared" si="4"/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2"/>
        <v>100000</v>
      </c>
    </row>
    <row r="22" spans="1:16" x14ac:dyDescent="0.2">
      <c r="A22" s="11" t="s">
        <v>52</v>
      </c>
      <c r="B22" s="11" t="s">
        <v>54</v>
      </c>
      <c r="C22" s="12" t="s">
        <v>53</v>
      </c>
      <c r="D22" s="13" t="s">
        <v>55</v>
      </c>
      <c r="E22" s="18">
        <f t="shared" si="3"/>
        <v>100000</v>
      </c>
      <c r="F22" s="21">
        <v>100000</v>
      </c>
      <c r="G22" s="21">
        <v>0</v>
      </c>
      <c r="H22" s="21">
        <v>0</v>
      </c>
      <c r="I22" s="21">
        <v>0</v>
      </c>
      <c r="J22" s="18">
        <f t="shared" si="4"/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 t="shared" si="2"/>
        <v>100000</v>
      </c>
    </row>
    <row r="23" spans="1:16" x14ac:dyDescent="0.2">
      <c r="A23" s="6" t="s">
        <v>56</v>
      </c>
      <c r="B23" s="6" t="s">
        <v>57</v>
      </c>
      <c r="C23" s="8"/>
      <c r="D23" s="9" t="s">
        <v>58</v>
      </c>
      <c r="E23" s="18">
        <f t="shared" si="3"/>
        <v>100000</v>
      </c>
      <c r="F23" s="19">
        <v>100000</v>
      </c>
      <c r="G23" s="19">
        <v>0</v>
      </c>
      <c r="H23" s="19">
        <v>0</v>
      </c>
      <c r="I23" s="19">
        <v>0</v>
      </c>
      <c r="J23" s="18">
        <f t="shared" si="4"/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2"/>
        <v>100000</v>
      </c>
    </row>
    <row r="24" spans="1:16" ht="25.5" x14ac:dyDescent="0.2">
      <c r="A24" s="11" t="s">
        <v>59</v>
      </c>
      <c r="B24" s="11" t="s">
        <v>61</v>
      </c>
      <c r="C24" s="12" t="s">
        <v>60</v>
      </c>
      <c r="D24" s="13" t="s">
        <v>62</v>
      </c>
      <c r="E24" s="18">
        <f t="shared" si="3"/>
        <v>100000</v>
      </c>
      <c r="F24" s="21">
        <v>100000</v>
      </c>
      <c r="G24" s="21">
        <v>0</v>
      </c>
      <c r="H24" s="21">
        <v>0</v>
      </c>
      <c r="I24" s="21">
        <v>0</v>
      </c>
      <c r="J24" s="18">
        <f t="shared" si="4"/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 t="shared" si="2"/>
        <v>100000</v>
      </c>
    </row>
    <row r="25" spans="1:16" ht="25.5" x14ac:dyDescent="0.2">
      <c r="A25" s="6" t="s">
        <v>63</v>
      </c>
      <c r="B25" s="6" t="s">
        <v>64</v>
      </c>
      <c r="C25" s="8"/>
      <c r="D25" s="9" t="s">
        <v>65</v>
      </c>
      <c r="E25" s="18">
        <f t="shared" si="3"/>
        <v>200000</v>
      </c>
      <c r="F25" s="19">
        <v>200000</v>
      </c>
      <c r="G25" s="19">
        <v>0</v>
      </c>
      <c r="H25" s="19">
        <v>0</v>
      </c>
      <c r="I25" s="19">
        <v>0</v>
      </c>
      <c r="J25" s="18">
        <f t="shared" si="4"/>
        <v>56000</v>
      </c>
      <c r="K25" s="19">
        <v>56000</v>
      </c>
      <c r="L25" s="19">
        <v>41024</v>
      </c>
      <c r="M25" s="19">
        <v>2656</v>
      </c>
      <c r="N25" s="19">
        <v>0</v>
      </c>
      <c r="O25" s="19">
        <v>0</v>
      </c>
      <c r="P25" s="18">
        <f t="shared" si="2"/>
        <v>256000</v>
      </c>
    </row>
    <row r="26" spans="1:16" ht="25.5" x14ac:dyDescent="0.2">
      <c r="A26" s="11" t="s">
        <v>66</v>
      </c>
      <c r="B26" s="11" t="s">
        <v>68</v>
      </c>
      <c r="C26" s="12" t="s">
        <v>67</v>
      </c>
      <c r="D26" s="13" t="s">
        <v>69</v>
      </c>
      <c r="E26" s="18">
        <f t="shared" si="3"/>
        <v>200000</v>
      </c>
      <c r="F26" s="21">
        <v>200000</v>
      </c>
      <c r="G26" s="21">
        <v>0</v>
      </c>
      <c r="H26" s="21">
        <v>0</v>
      </c>
      <c r="I26" s="21">
        <v>0</v>
      </c>
      <c r="J26" s="18">
        <f t="shared" si="4"/>
        <v>56000</v>
      </c>
      <c r="K26" s="21">
        <v>56000</v>
      </c>
      <c r="L26" s="21">
        <v>41024</v>
      </c>
      <c r="M26" s="21">
        <v>2656</v>
      </c>
      <c r="N26" s="21">
        <v>0</v>
      </c>
      <c r="O26" s="21">
        <v>0</v>
      </c>
      <c r="P26" s="20">
        <f t="shared" si="2"/>
        <v>256000</v>
      </c>
    </row>
    <row r="27" spans="1:16" x14ac:dyDescent="0.2">
      <c r="A27" s="6" t="s">
        <v>70</v>
      </c>
      <c r="B27" s="6" t="s">
        <v>71</v>
      </c>
      <c r="C27" s="10" t="s">
        <v>67</v>
      </c>
      <c r="D27" s="9" t="s">
        <v>72</v>
      </c>
      <c r="E27" s="18">
        <f t="shared" si="3"/>
        <v>3968200</v>
      </c>
      <c r="F27" s="19">
        <v>3968200</v>
      </c>
      <c r="G27" s="19">
        <v>82000</v>
      </c>
      <c r="H27" s="19">
        <v>197300</v>
      </c>
      <c r="I27" s="19">
        <v>0</v>
      </c>
      <c r="J27" s="18">
        <f t="shared" si="4"/>
        <v>2399000</v>
      </c>
      <c r="K27" s="19">
        <v>0</v>
      </c>
      <c r="L27" s="19">
        <v>0</v>
      </c>
      <c r="M27" s="19">
        <v>0</v>
      </c>
      <c r="N27" s="19">
        <v>2399000</v>
      </c>
      <c r="O27" s="19">
        <v>2399000</v>
      </c>
      <c r="P27" s="18">
        <f t="shared" si="2"/>
        <v>6367200</v>
      </c>
    </row>
    <row r="28" spans="1:16" x14ac:dyDescent="0.2">
      <c r="A28" s="6" t="s">
        <v>73</v>
      </c>
      <c r="B28" s="6" t="s">
        <v>75</v>
      </c>
      <c r="C28" s="10" t="s">
        <v>74</v>
      </c>
      <c r="D28" s="9" t="s">
        <v>76</v>
      </c>
      <c r="E28" s="18">
        <f t="shared" si="3"/>
        <v>43500</v>
      </c>
      <c r="F28" s="19">
        <v>43500</v>
      </c>
      <c r="G28" s="19">
        <v>0</v>
      </c>
      <c r="H28" s="19">
        <v>0</v>
      </c>
      <c r="I28" s="19">
        <v>0</v>
      </c>
      <c r="J28" s="18">
        <f t="shared" si="4"/>
        <v>226000</v>
      </c>
      <c r="K28" s="19">
        <v>0</v>
      </c>
      <c r="L28" s="19">
        <v>0</v>
      </c>
      <c r="M28" s="19">
        <v>0</v>
      </c>
      <c r="N28" s="19">
        <v>226000</v>
      </c>
      <c r="O28" s="19">
        <v>0</v>
      </c>
      <c r="P28" s="18">
        <f t="shared" si="2"/>
        <v>269500</v>
      </c>
    </row>
    <row r="29" spans="1:16" ht="25.5" x14ac:dyDescent="0.2">
      <c r="A29" s="6" t="s">
        <v>116</v>
      </c>
      <c r="B29" s="6">
        <v>7350</v>
      </c>
      <c r="C29" s="10" t="s">
        <v>117</v>
      </c>
      <c r="D29" s="35" t="s">
        <v>118</v>
      </c>
      <c r="E29" s="18"/>
      <c r="F29" s="19"/>
      <c r="G29" s="19"/>
      <c r="H29" s="19"/>
      <c r="I29" s="19"/>
      <c r="J29" s="18">
        <f t="shared" si="4"/>
        <v>573000</v>
      </c>
      <c r="K29" s="19"/>
      <c r="L29" s="19"/>
      <c r="M29" s="19"/>
      <c r="N29" s="19">
        <v>573000</v>
      </c>
      <c r="O29" s="19">
        <v>573000</v>
      </c>
      <c r="P29" s="18">
        <f t="shared" si="2"/>
        <v>573000</v>
      </c>
    </row>
    <row r="30" spans="1:16" ht="25.5" x14ac:dyDescent="0.2">
      <c r="A30" s="6" t="s">
        <v>113</v>
      </c>
      <c r="B30" s="6">
        <v>7670</v>
      </c>
      <c r="C30" s="10" t="s">
        <v>114</v>
      </c>
      <c r="D30" s="36" t="s">
        <v>115</v>
      </c>
      <c r="E30" s="18">
        <f t="shared" si="3"/>
        <v>0</v>
      </c>
      <c r="F30" s="19"/>
      <c r="G30" s="19"/>
      <c r="H30" s="19"/>
      <c r="I30" s="19"/>
      <c r="J30" s="18">
        <f t="shared" si="4"/>
        <v>163680</v>
      </c>
      <c r="K30" s="19"/>
      <c r="L30" s="19"/>
      <c r="M30" s="19"/>
      <c r="N30" s="19">
        <v>163680</v>
      </c>
      <c r="O30" s="19">
        <v>163680</v>
      </c>
      <c r="P30" s="18">
        <f t="shared" si="2"/>
        <v>163680</v>
      </c>
    </row>
    <row r="31" spans="1:16" ht="25.5" x14ac:dyDescent="0.2">
      <c r="A31" s="6" t="s">
        <v>77</v>
      </c>
      <c r="B31" s="6" t="s">
        <v>79</v>
      </c>
      <c r="C31" s="10" t="s">
        <v>78</v>
      </c>
      <c r="D31" s="9" t="s">
        <v>80</v>
      </c>
      <c r="E31" s="18">
        <f t="shared" si="3"/>
        <v>417100</v>
      </c>
      <c r="F31" s="19">
        <v>417100</v>
      </c>
      <c r="G31" s="19">
        <v>300000</v>
      </c>
      <c r="H31" s="19">
        <v>11000</v>
      </c>
      <c r="I31" s="19">
        <v>0</v>
      </c>
      <c r="J31" s="18">
        <f t="shared" si="4"/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8">
        <f t="shared" si="2"/>
        <v>417100</v>
      </c>
    </row>
    <row r="32" spans="1:16" ht="25.5" x14ac:dyDescent="0.2">
      <c r="A32" s="6" t="s">
        <v>81</v>
      </c>
      <c r="B32" s="6" t="s">
        <v>82</v>
      </c>
      <c r="C32" s="8"/>
      <c r="D32" s="9" t="s">
        <v>83</v>
      </c>
      <c r="E32" s="18">
        <f t="shared" si="3"/>
        <v>0</v>
      </c>
      <c r="F32" s="19">
        <v>0</v>
      </c>
      <c r="G32" s="19">
        <v>0</v>
      </c>
      <c r="H32" s="19">
        <v>0</v>
      </c>
      <c r="I32" s="19">
        <v>0</v>
      </c>
      <c r="J32" s="18">
        <f t="shared" si="4"/>
        <v>25000</v>
      </c>
      <c r="K32" s="19">
        <v>25000</v>
      </c>
      <c r="L32" s="19">
        <v>0</v>
      </c>
      <c r="M32" s="19">
        <v>0</v>
      </c>
      <c r="N32" s="19">
        <v>0</v>
      </c>
      <c r="O32" s="19">
        <v>0</v>
      </c>
      <c r="P32" s="18">
        <f t="shared" si="2"/>
        <v>25000</v>
      </c>
    </row>
    <row r="33" spans="1:16" ht="25.5" x14ac:dyDescent="0.2">
      <c r="A33" s="11" t="s">
        <v>84</v>
      </c>
      <c r="B33" s="11" t="s">
        <v>86</v>
      </c>
      <c r="C33" s="12" t="s">
        <v>85</v>
      </c>
      <c r="D33" s="13" t="s">
        <v>87</v>
      </c>
      <c r="E33" s="18">
        <f>F33</f>
        <v>0</v>
      </c>
      <c r="F33" s="21">
        <v>0</v>
      </c>
      <c r="G33" s="21">
        <v>0</v>
      </c>
      <c r="H33" s="21">
        <v>0</v>
      </c>
      <c r="I33" s="21">
        <v>0</v>
      </c>
      <c r="J33" s="18">
        <f t="shared" si="4"/>
        <v>25000</v>
      </c>
      <c r="K33" s="21">
        <v>25000</v>
      </c>
      <c r="L33" s="21">
        <v>0</v>
      </c>
      <c r="M33" s="21">
        <v>0</v>
      </c>
      <c r="N33" s="21">
        <v>0</v>
      </c>
      <c r="O33" s="21">
        <v>0</v>
      </c>
      <c r="P33" s="20">
        <f t="shared" si="2"/>
        <v>25000</v>
      </c>
    </row>
    <row r="34" spans="1:16" x14ac:dyDescent="0.2">
      <c r="A34" s="6"/>
      <c r="B34" s="6"/>
      <c r="C34" s="10"/>
      <c r="D34" s="9" t="s">
        <v>110</v>
      </c>
      <c r="E34" s="18">
        <f>E10</f>
        <v>36628175</v>
      </c>
      <c r="F34" s="18">
        <f t="shared" ref="F34:P34" si="5">F10</f>
        <v>36628175</v>
      </c>
      <c r="G34" s="18">
        <f t="shared" si="5"/>
        <v>20681040</v>
      </c>
      <c r="H34" s="18">
        <f t="shared" si="5"/>
        <v>3235700</v>
      </c>
      <c r="I34" s="18">
        <f t="shared" si="5"/>
        <v>0</v>
      </c>
      <c r="J34" s="18">
        <f t="shared" si="5"/>
        <v>13167026</v>
      </c>
      <c r="K34" s="18">
        <f t="shared" si="5"/>
        <v>183000</v>
      </c>
      <c r="L34" s="18">
        <f t="shared" si="5"/>
        <v>41024</v>
      </c>
      <c r="M34" s="18">
        <f t="shared" si="5"/>
        <v>2656</v>
      </c>
      <c r="N34" s="18">
        <f t="shared" si="5"/>
        <v>12984026</v>
      </c>
      <c r="O34" s="18">
        <f t="shared" si="5"/>
        <v>12758026</v>
      </c>
      <c r="P34" s="18">
        <f t="shared" si="5"/>
        <v>49795201</v>
      </c>
    </row>
    <row r="35" spans="1:16" ht="25.5" x14ac:dyDescent="0.2">
      <c r="A35" s="6" t="s">
        <v>16</v>
      </c>
      <c r="B35" s="7"/>
      <c r="C35" s="8"/>
      <c r="D35" s="9" t="s">
        <v>109</v>
      </c>
      <c r="E35" s="18">
        <f>E36</f>
        <v>7262266</v>
      </c>
      <c r="F35" s="18">
        <f t="shared" ref="F35:P35" si="6">F36</f>
        <v>7262266</v>
      </c>
      <c r="G35" s="18">
        <f t="shared" si="6"/>
        <v>0</v>
      </c>
      <c r="H35" s="18">
        <f t="shared" si="6"/>
        <v>0</v>
      </c>
      <c r="I35" s="18">
        <f t="shared" si="6"/>
        <v>0</v>
      </c>
      <c r="J35" s="18">
        <f t="shared" si="6"/>
        <v>1276578</v>
      </c>
      <c r="K35" s="18">
        <f t="shared" si="6"/>
        <v>0</v>
      </c>
      <c r="L35" s="18">
        <f t="shared" si="6"/>
        <v>0</v>
      </c>
      <c r="M35" s="18">
        <f t="shared" si="6"/>
        <v>0</v>
      </c>
      <c r="N35" s="18">
        <f t="shared" si="6"/>
        <v>1276578</v>
      </c>
      <c r="O35" s="18">
        <f t="shared" si="6"/>
        <v>1276578</v>
      </c>
      <c r="P35" s="18">
        <f t="shared" si="6"/>
        <v>8538844</v>
      </c>
    </row>
    <row r="36" spans="1:16" ht="24.75" customHeight="1" x14ac:dyDescent="0.2">
      <c r="A36" s="6" t="s">
        <v>17</v>
      </c>
      <c r="B36" s="7"/>
      <c r="C36" s="8"/>
      <c r="D36" s="9" t="s">
        <v>109</v>
      </c>
      <c r="E36" s="18">
        <f>E37+E39+E40+E38+E41</f>
        <v>7262266</v>
      </c>
      <c r="F36" s="18">
        <f t="shared" ref="F36:P36" si="7">F37+F39+F40+F38+F41</f>
        <v>7262266</v>
      </c>
      <c r="G36" s="18">
        <f t="shared" si="7"/>
        <v>0</v>
      </c>
      <c r="H36" s="18">
        <f t="shared" si="7"/>
        <v>0</v>
      </c>
      <c r="I36" s="18">
        <f t="shared" si="7"/>
        <v>0</v>
      </c>
      <c r="J36" s="18">
        <f t="shared" si="7"/>
        <v>1276578</v>
      </c>
      <c r="K36" s="18">
        <f t="shared" si="7"/>
        <v>0</v>
      </c>
      <c r="L36" s="18">
        <f t="shared" si="7"/>
        <v>0</v>
      </c>
      <c r="M36" s="18">
        <f t="shared" si="7"/>
        <v>0</v>
      </c>
      <c r="N36" s="18">
        <f t="shared" si="7"/>
        <v>1276578</v>
      </c>
      <c r="O36" s="18">
        <f t="shared" si="7"/>
        <v>1276578</v>
      </c>
      <c r="P36" s="18">
        <f t="shared" si="7"/>
        <v>8538844</v>
      </c>
    </row>
    <row r="37" spans="1:16" ht="16.5" customHeight="1" x14ac:dyDescent="0.2">
      <c r="A37" s="6"/>
      <c r="B37" s="6"/>
      <c r="C37" s="10"/>
      <c r="D37" s="9"/>
      <c r="E37" s="18"/>
      <c r="F37" s="19"/>
      <c r="G37" s="19"/>
      <c r="H37" s="19"/>
      <c r="I37" s="19"/>
      <c r="J37" s="18"/>
      <c r="K37" s="19"/>
      <c r="L37" s="19"/>
      <c r="M37" s="19"/>
      <c r="N37" s="19"/>
      <c r="O37" s="19"/>
      <c r="P37" s="18"/>
    </row>
    <row r="38" spans="1:16" x14ac:dyDescent="0.2">
      <c r="A38" s="6" t="s">
        <v>92</v>
      </c>
      <c r="B38" s="6" t="s">
        <v>94</v>
      </c>
      <c r="C38" s="10" t="s">
        <v>93</v>
      </c>
      <c r="D38" s="9" t="s">
        <v>95</v>
      </c>
      <c r="E38" s="18">
        <v>3013700</v>
      </c>
      <c r="F38" s="19">
        <v>3013700</v>
      </c>
      <c r="G38" s="19">
        <v>0</v>
      </c>
      <c r="H38" s="19">
        <v>0</v>
      </c>
      <c r="I38" s="19">
        <v>0</v>
      </c>
      <c r="J38" s="18">
        <f t="shared" ref="J38:J44" si="8">K38+N38</f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>E38+J38</f>
        <v>3013700</v>
      </c>
    </row>
    <row r="39" spans="1:16" ht="38.25" x14ac:dyDescent="0.2">
      <c r="A39" s="6" t="s">
        <v>96</v>
      </c>
      <c r="B39" s="6" t="s">
        <v>97</v>
      </c>
      <c r="C39" s="10" t="s">
        <v>93</v>
      </c>
      <c r="D39" s="9" t="s">
        <v>98</v>
      </c>
      <c r="E39" s="18">
        <f t="shared" ref="E39:E41" si="9">F39</f>
        <v>3320100</v>
      </c>
      <c r="F39" s="19">
        <v>3320100</v>
      </c>
      <c r="G39" s="19">
        <v>0</v>
      </c>
      <c r="H39" s="19">
        <v>0</v>
      </c>
      <c r="I39" s="19">
        <v>0</v>
      </c>
      <c r="J39" s="18">
        <f t="shared" si="8"/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>E39+J39</f>
        <v>3320100</v>
      </c>
    </row>
    <row r="40" spans="1:16" ht="25.5" x14ac:dyDescent="0.2">
      <c r="A40" s="6" t="s">
        <v>99</v>
      </c>
      <c r="B40" s="6" t="s">
        <v>100</v>
      </c>
      <c r="C40" s="10" t="s">
        <v>93</v>
      </c>
      <c r="D40" s="9" t="s">
        <v>101</v>
      </c>
      <c r="E40" s="18">
        <f t="shared" si="9"/>
        <v>0</v>
      </c>
      <c r="F40" s="19">
        <v>0</v>
      </c>
      <c r="G40" s="19">
        <v>0</v>
      </c>
      <c r="H40" s="19">
        <v>0</v>
      </c>
      <c r="I40" s="19">
        <v>0</v>
      </c>
      <c r="J40" s="18">
        <f t="shared" si="8"/>
        <v>1210578</v>
      </c>
      <c r="K40" s="19">
        <v>0</v>
      </c>
      <c r="L40" s="19">
        <v>0</v>
      </c>
      <c r="M40" s="19">
        <v>0</v>
      </c>
      <c r="N40" s="19">
        <v>1210578</v>
      </c>
      <c r="O40" s="19">
        <v>1210578</v>
      </c>
      <c r="P40" s="18">
        <f>E40+J40</f>
        <v>1210578</v>
      </c>
    </row>
    <row r="41" spans="1:16" x14ac:dyDescent="0.2">
      <c r="A41" s="6" t="s">
        <v>102</v>
      </c>
      <c r="B41" s="6" t="s">
        <v>103</v>
      </c>
      <c r="C41" s="10" t="s">
        <v>93</v>
      </c>
      <c r="D41" s="9" t="s">
        <v>104</v>
      </c>
      <c r="E41" s="18">
        <f t="shared" si="9"/>
        <v>928466</v>
      </c>
      <c r="F41" s="19">
        <v>928466</v>
      </c>
      <c r="G41" s="19">
        <v>0</v>
      </c>
      <c r="H41" s="19">
        <v>0</v>
      </c>
      <c r="I41" s="19">
        <v>0</v>
      </c>
      <c r="J41" s="18">
        <f t="shared" si="8"/>
        <v>66000</v>
      </c>
      <c r="K41" s="19">
        <v>0</v>
      </c>
      <c r="L41" s="19">
        <v>0</v>
      </c>
      <c r="M41" s="19">
        <v>0</v>
      </c>
      <c r="N41" s="19">
        <v>66000</v>
      </c>
      <c r="O41" s="19">
        <v>66000</v>
      </c>
      <c r="P41" s="18">
        <f>E41+J41</f>
        <v>994466</v>
      </c>
    </row>
    <row r="42" spans="1:16" ht="25.5" x14ac:dyDescent="0.2">
      <c r="A42" s="6" t="s">
        <v>16</v>
      </c>
      <c r="B42" s="7"/>
      <c r="C42" s="8"/>
      <c r="D42" s="9" t="s">
        <v>109</v>
      </c>
      <c r="E42" s="18">
        <f>E43</f>
        <v>5000</v>
      </c>
      <c r="F42" s="18">
        <f t="shared" ref="F42:P43" si="10">F43</f>
        <v>0</v>
      </c>
      <c r="G42" s="18">
        <f t="shared" si="10"/>
        <v>0</v>
      </c>
      <c r="H42" s="18">
        <f t="shared" si="10"/>
        <v>0</v>
      </c>
      <c r="I42" s="18">
        <f t="shared" si="10"/>
        <v>0</v>
      </c>
      <c r="J42" s="18">
        <f t="shared" si="8"/>
        <v>0</v>
      </c>
      <c r="K42" s="18">
        <f t="shared" si="10"/>
        <v>0</v>
      </c>
      <c r="L42" s="18">
        <f t="shared" si="10"/>
        <v>0</v>
      </c>
      <c r="M42" s="18">
        <f t="shared" si="10"/>
        <v>0</v>
      </c>
      <c r="N42" s="18">
        <f t="shared" si="10"/>
        <v>0</v>
      </c>
      <c r="O42" s="18">
        <f t="shared" si="10"/>
        <v>0</v>
      </c>
      <c r="P42" s="18">
        <f t="shared" si="10"/>
        <v>5000</v>
      </c>
    </row>
    <row r="43" spans="1:16" ht="25.5" x14ac:dyDescent="0.2">
      <c r="A43" s="6" t="s">
        <v>17</v>
      </c>
      <c r="B43" s="7"/>
      <c r="C43" s="8"/>
      <c r="D43" s="9" t="s">
        <v>109</v>
      </c>
      <c r="E43" s="18">
        <f>E44</f>
        <v>5000</v>
      </c>
      <c r="F43" s="18">
        <f t="shared" si="10"/>
        <v>0</v>
      </c>
      <c r="G43" s="18">
        <f t="shared" si="10"/>
        <v>0</v>
      </c>
      <c r="H43" s="18">
        <f t="shared" si="10"/>
        <v>0</v>
      </c>
      <c r="I43" s="18">
        <f t="shared" si="10"/>
        <v>0</v>
      </c>
      <c r="J43" s="18">
        <f t="shared" si="8"/>
        <v>0</v>
      </c>
      <c r="K43" s="18">
        <f t="shared" si="10"/>
        <v>0</v>
      </c>
      <c r="L43" s="18">
        <f t="shared" si="10"/>
        <v>0</v>
      </c>
      <c r="M43" s="18">
        <f t="shared" si="10"/>
        <v>0</v>
      </c>
      <c r="N43" s="18">
        <f t="shared" si="10"/>
        <v>0</v>
      </c>
      <c r="O43" s="18">
        <f t="shared" si="10"/>
        <v>0</v>
      </c>
      <c r="P43" s="18">
        <f t="shared" si="10"/>
        <v>5000</v>
      </c>
    </row>
    <row r="44" spans="1:16" x14ac:dyDescent="0.2">
      <c r="A44" s="6" t="s">
        <v>88</v>
      </c>
      <c r="B44" s="6" t="s">
        <v>90</v>
      </c>
      <c r="C44" s="10" t="s">
        <v>89</v>
      </c>
      <c r="D44" s="9" t="s">
        <v>91</v>
      </c>
      <c r="E44" s="18">
        <v>5000</v>
      </c>
      <c r="F44" s="19">
        <v>0</v>
      </c>
      <c r="G44" s="19">
        <v>0</v>
      </c>
      <c r="H44" s="19">
        <v>0</v>
      </c>
      <c r="I44" s="19">
        <v>0</v>
      </c>
      <c r="J44" s="18">
        <f t="shared" si="8"/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8">
        <f>E44+J44</f>
        <v>5000</v>
      </c>
    </row>
    <row r="45" spans="1:16" x14ac:dyDescent="0.2">
      <c r="A45" s="14"/>
      <c r="B45" s="15" t="s">
        <v>105</v>
      </c>
      <c r="C45" s="16"/>
      <c r="D45" s="17" t="s">
        <v>7</v>
      </c>
      <c r="E45" s="18">
        <f>E34+E35+E44</f>
        <v>43895441</v>
      </c>
      <c r="F45" s="18">
        <f>F34+F35+F44</f>
        <v>43890441</v>
      </c>
      <c r="G45" s="18">
        <f t="shared" ref="G45:P45" si="11">G34+G35+G44</f>
        <v>20681040</v>
      </c>
      <c r="H45" s="18">
        <f t="shared" si="11"/>
        <v>3235700</v>
      </c>
      <c r="I45" s="18">
        <f t="shared" si="11"/>
        <v>0</v>
      </c>
      <c r="J45" s="18">
        <f t="shared" si="11"/>
        <v>14443604</v>
      </c>
      <c r="K45" s="18">
        <f t="shared" si="11"/>
        <v>183000</v>
      </c>
      <c r="L45" s="18">
        <f t="shared" si="11"/>
        <v>41024</v>
      </c>
      <c r="M45" s="18">
        <f t="shared" si="11"/>
        <v>2656</v>
      </c>
      <c r="N45" s="18">
        <f t="shared" si="11"/>
        <v>14260604</v>
      </c>
      <c r="O45" s="18">
        <f t="shared" si="11"/>
        <v>14034604</v>
      </c>
      <c r="P45" s="18">
        <f t="shared" si="11"/>
        <v>58339045</v>
      </c>
    </row>
    <row r="47" spans="1:16" x14ac:dyDescent="0.2">
      <c r="E47" s="28"/>
    </row>
    <row r="48" spans="1:16" x14ac:dyDescent="0.2">
      <c r="B48" s="2" t="s">
        <v>106</v>
      </c>
      <c r="I48" s="2" t="s">
        <v>107</v>
      </c>
    </row>
    <row r="49" spans="1:10" x14ac:dyDescent="0.2">
      <c r="J49" s="28"/>
    </row>
    <row r="51" spans="1:10" x14ac:dyDescent="0.2">
      <c r="A51" s="3"/>
    </row>
    <row r="52" spans="1:10" x14ac:dyDescent="0.2">
      <c r="A52" s="3"/>
      <c r="E52" s="28"/>
    </row>
    <row r="53" spans="1:10" x14ac:dyDescent="0.2">
      <c r="A53" s="3"/>
      <c r="J53" s="28"/>
    </row>
    <row r="56" spans="1:10" x14ac:dyDescent="0.2">
      <c r="E56" s="28"/>
    </row>
  </sheetData>
  <mergeCells count="23">
    <mergeCell ref="B5:B8"/>
    <mergeCell ref="C5:C8"/>
    <mergeCell ref="D5:D8"/>
    <mergeCell ref="E5:I5"/>
    <mergeCell ref="E6:E8"/>
    <mergeCell ref="F6:F8"/>
    <mergeCell ref="G6:H6"/>
    <mergeCell ref="O7:O8"/>
    <mergeCell ref="P5:P8"/>
    <mergeCell ref="M1:P1"/>
    <mergeCell ref="A2:P2"/>
    <mergeCell ref="A3:P3"/>
    <mergeCell ref="G7:G8"/>
    <mergeCell ref="H7:H8"/>
    <mergeCell ref="I6:I8"/>
    <mergeCell ref="J5:O5"/>
    <mergeCell ref="J6:J8"/>
    <mergeCell ref="K6:K8"/>
    <mergeCell ref="L6:M6"/>
    <mergeCell ref="L7:L8"/>
    <mergeCell ref="M7:M8"/>
    <mergeCell ref="N6:N8"/>
    <mergeCell ref="A5:A8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2018-06-05T06:57:14Z</cp:lastPrinted>
  <dcterms:created xsi:type="dcterms:W3CDTF">2018-06-05T06:47:42Z</dcterms:created>
  <dcterms:modified xsi:type="dcterms:W3CDTF">2018-07-02T20:12:40Z</dcterms:modified>
</cp:coreProperties>
</file>