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\Desktop\звіт\семенівка\семенівка\"/>
    </mc:Choice>
  </mc:AlternateContent>
  <bookViews>
    <workbookView xWindow="240" yWindow="90" windowWidth="20115" windowHeight="9795"/>
  </bookViews>
  <sheets>
    <sheet name="Лист1" sheetId="1" r:id="rId1"/>
  </sheets>
  <definedNames>
    <definedName name="_xlnm.Print_Titles" localSheetId="0">Лист1!$A:$C</definedName>
    <definedName name="_xlnm.Print_Area" localSheetId="0">Лист1!$A$1:$G$42</definedName>
  </definedNames>
  <calcPr calcId="162913"/>
</workbook>
</file>

<file path=xl/calcChain.xml><?xml version="1.0" encoding="utf-8"?>
<calcChain xmlns="http://schemas.openxmlformats.org/spreadsheetml/2006/main">
  <c r="F27" i="1" l="1"/>
  <c r="E39" i="1"/>
  <c r="E38" i="1"/>
  <c r="E6" i="1"/>
  <c r="E27" i="1"/>
  <c r="D27" i="1"/>
  <c r="G37" i="1"/>
  <c r="F34" i="1"/>
  <c r="F35" i="1"/>
  <c r="E29" i="1"/>
  <c r="F29" i="1"/>
  <c r="E30" i="1"/>
  <c r="F30" i="1"/>
  <c r="D30" i="1"/>
  <c r="E32" i="1"/>
  <c r="F32" i="1"/>
  <c r="D32" i="1"/>
  <c r="D29" i="1" s="1"/>
  <c r="E14" i="1"/>
  <c r="E15" i="1"/>
  <c r="F15" i="1"/>
  <c r="F14" i="1" s="1"/>
  <c r="D15" i="1"/>
  <c r="E24" i="1"/>
  <c r="F24" i="1"/>
  <c r="G24" i="1" s="1"/>
  <c r="D24" i="1"/>
  <c r="D14" i="1" s="1"/>
  <c r="D6" i="1" s="1"/>
  <c r="D38" i="1" s="1"/>
  <c r="D39" i="1" s="1"/>
  <c r="G23" i="1"/>
  <c r="G15" i="1"/>
  <c r="G16" i="1"/>
  <c r="G19" i="1"/>
  <c r="E12" i="1"/>
  <c r="F12" i="1"/>
  <c r="D12" i="1"/>
  <c r="G9" i="1"/>
  <c r="F7" i="1"/>
  <c r="E7" i="1"/>
  <c r="D7" i="1"/>
  <c r="G7" i="1"/>
  <c r="G8" i="1"/>
  <c r="G12" i="1"/>
  <c r="G13" i="1"/>
  <c r="G20" i="1"/>
  <c r="G21" i="1"/>
  <c r="G22" i="1"/>
  <c r="G25" i="1"/>
  <c r="G14" i="1" l="1"/>
  <c r="F6" i="1"/>
  <c r="F38" i="1" s="1"/>
  <c r="F39" i="1" s="1"/>
  <c r="G39" i="1"/>
  <c r="G38" i="1"/>
  <c r="G32" i="1"/>
  <c r="G31" i="1"/>
  <c r="G30" i="1"/>
  <c r="G29" i="1"/>
  <c r="G27" i="1"/>
  <c r="G26" i="1"/>
  <c r="G6" i="1"/>
</calcChain>
</file>

<file path=xl/sharedStrings.xml><?xml version="1.0" encoding="utf-8"?>
<sst xmlns="http://schemas.openxmlformats.org/spreadsheetml/2006/main" count="45" uniqueCount="43">
  <si>
    <t>грн.</t>
  </si>
  <si>
    <t>ККД</t>
  </si>
  <si>
    <t>Доходи</t>
  </si>
  <si>
    <t>Поч.річн. план</t>
  </si>
  <si>
    <t>Уточн.річн. план</t>
  </si>
  <si>
    <t>Факт</t>
  </si>
  <si>
    <t>% викон.</t>
  </si>
  <si>
    <t>Податкові надходження 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</si>
  <si>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</si>
  <si>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</si>
  <si>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</si>
  <si>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</si>
  <si>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</si>
  <si>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</si>
  <si>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</si>
  <si>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</si>
  <si>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</si>
  <si>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</si>
  <si>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</si>
  <si>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</si>
  <si>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</si>
  <si>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Єдиний податок 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</si>
  <si>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</si>
  <si>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</si>
  <si>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</si>
  <si>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</si>
  <si>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</si>
  <si>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</si>
  <si>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</si>
  <si>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</si>
  <si>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</si>
  <si>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Інші надходження  </t>
  </si>
  <si>
    <t>Всього без урахування трансферт</t>
  </si>
  <si>
    <t>Всього</t>
  </si>
  <si>
    <t>Сільський голова</t>
  </si>
  <si>
    <t>М.О.Лях</t>
  </si>
  <si>
    <t>Виконання сільського бюджету Семенівської сільської ради по загальному фонду за 2020 рік</t>
  </si>
  <si>
    <t>с. Семенівка</t>
  </si>
  <si>
    <t>Податок на житлове нерухоме майно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</si>
  <si>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</si>
  <si>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Орендна плата з фізичних  осіб </t>
  </si>
  <si>
    <t>Адміністративні штрафи та інші санкції</t>
  </si>
  <si>
    <t>Інші субвенції з місцевого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</si>
</sst>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/>
    <xf numFmtId="164" fontId="1" fillId="2" borderId="1" xfId="0" applyNumberFormat="1" applyFont="1" applyFill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abSelected="1" view="pageBreakPreview" zoomScale="60" zoomScaleNormal="100" workbookViewId="0">
      <selection activeCell="L14" sqref="L14"/>
    </sheetView>
  </sheetViews>
  <sheetFormatPr defaultRowHeight="12.75" x14ac:dyDescent="0.2"/>
  <cols>
    <col min="1" max="1" width="0.140625" customWidth="1"/>
    <col min="3" max="3" width="53.42578125" customWidth="1"/>
    <col min="4" max="5" width="13.85546875" customWidth="1"/>
    <col min="6" max="6" width="10.7109375" customWidth="1"/>
    <col min="7" max="7" width="9.42578125" bestFit="1" customWidth="1"/>
  </cols>
  <sheetData>
    <row r="1" spans="1:10" x14ac:dyDescent="0.2">
      <c r="A1" s="1"/>
      <c r="B1" s="8" t="s">
        <v>36</v>
      </c>
      <c r="C1" s="8"/>
      <c r="D1" s="8"/>
      <c r="E1" s="8"/>
      <c r="F1" s="8"/>
      <c r="G1" s="8"/>
      <c r="H1" s="1"/>
      <c r="I1" s="1"/>
      <c r="J1" s="1"/>
    </row>
    <row r="2" spans="1:10" ht="9.75" customHeight="1" x14ac:dyDescent="0.3">
      <c r="A2" s="11"/>
      <c r="B2" s="8"/>
      <c r="C2" s="8"/>
      <c r="D2" s="8"/>
      <c r="E2" s="8"/>
      <c r="F2" s="8"/>
      <c r="G2" s="8"/>
      <c r="H2" s="8"/>
      <c r="I2" s="8"/>
      <c r="J2" s="8"/>
    </row>
    <row r="3" spans="1:10" x14ac:dyDescent="0.2">
      <c r="F3" t="s">
        <v>0</v>
      </c>
    </row>
    <row r="4" spans="1:10" x14ac:dyDescent="0.2">
      <c r="A4" s="12"/>
      <c r="B4" s="13" t="s">
        <v>1</v>
      </c>
      <c r="C4" s="13" t="s">
        <v>2</v>
      </c>
      <c r="D4" s="13" t="s">
        <v>37</v>
      </c>
      <c r="E4" s="14"/>
      <c r="F4" s="14"/>
      <c r="G4" s="14"/>
    </row>
    <row r="5" spans="1:10" ht="28.5" customHeight="1" x14ac:dyDescent="0.2">
      <c r="A5" s="12"/>
      <c r="B5" s="14"/>
      <c r="C5" s="14"/>
      <c r="D5" s="2" t="s">
        <v>3</v>
      </c>
      <c r="E5" s="2" t="s">
        <v>4</v>
      </c>
      <c r="F5" s="3" t="s">
        <v>5</v>
      </c>
      <c r="G5" s="3" t="s">
        <v>6</v>
      </c>
    </row>
    <row r="6" spans="1:10" x14ac:dyDescent="0.2">
      <c r="A6" s="6"/>
      <c r="B6" s="6">
        <v>10000000</v>
      </c>
      <c r="C6" s="6" t="s">
        <v>7</v>
      </c>
      <c r="D6" s="4">
        <f>D7+D10+D12+D14</f>
        <v>2180000</v>
      </c>
      <c r="E6" s="4">
        <f t="shared" ref="E6:F6" si="0">E7+E10+E12+E14</f>
        <v>2260500</v>
      </c>
      <c r="F6" s="4">
        <f t="shared" si="0"/>
        <v>2482419.88</v>
      </c>
      <c r="G6" s="4">
        <f>F6/E6*100</f>
        <v>109.81729174961292</v>
      </c>
    </row>
    <row r="7" spans="1:10" ht="25.5" x14ac:dyDescent="0.2">
      <c r="A7" s="6"/>
      <c r="B7" s="6">
        <v>13000000</v>
      </c>
      <c r="C7" s="6" t="s">
        <v>8</v>
      </c>
      <c r="D7" s="4">
        <f>D8</f>
        <v>25000</v>
      </c>
      <c r="E7" s="4">
        <f>E8</f>
        <v>25000</v>
      </c>
      <c r="F7" s="4">
        <f>F8</f>
        <v>22496</v>
      </c>
      <c r="G7" s="4">
        <f t="shared" ref="G7:G25" si="1">F7/E7*100</f>
        <v>89.983999999999995</v>
      </c>
    </row>
    <row r="8" spans="1:10" x14ac:dyDescent="0.2">
      <c r="A8" s="6"/>
      <c r="B8" s="6">
        <v>13010000</v>
      </c>
      <c r="C8" s="6" t="s">
        <v>9</v>
      </c>
      <c r="D8" s="4">
        <v>25000</v>
      </c>
      <c r="E8" s="4">
        <v>25000</v>
      </c>
      <c r="F8" s="4">
        <v>22496</v>
      </c>
      <c r="G8" s="4">
        <f t="shared" si="1"/>
        <v>89.983999999999995</v>
      </c>
    </row>
    <row r="9" spans="1:10" ht="51" x14ac:dyDescent="0.2">
      <c r="A9" s="6"/>
      <c r="B9" s="6">
        <v>13010200</v>
      </c>
      <c r="C9" s="6" t="s">
        <v>10</v>
      </c>
      <c r="D9" s="4">
        <v>25000</v>
      </c>
      <c r="E9" s="4">
        <v>25000</v>
      </c>
      <c r="F9" s="4">
        <v>22496</v>
      </c>
      <c r="G9" s="4">
        <f t="shared" si="1"/>
        <v>89.983999999999995</v>
      </c>
    </row>
    <row r="10" spans="1:10" x14ac:dyDescent="0.2">
      <c r="A10" s="6"/>
      <c r="B10" s="6">
        <v>13030000</v>
      </c>
      <c r="C10" s="6" t="s">
        <v>11</v>
      </c>
      <c r="D10" s="4">
        <v>0</v>
      </c>
      <c r="E10" s="4">
        <v>0</v>
      </c>
      <c r="F10" s="4">
        <v>235.71</v>
      </c>
      <c r="G10" s="4">
        <v>0</v>
      </c>
    </row>
    <row r="11" spans="1:10" ht="25.5" x14ac:dyDescent="0.2">
      <c r="A11" s="6"/>
      <c r="B11" s="6">
        <v>13030100</v>
      </c>
      <c r="C11" s="6" t="s">
        <v>12</v>
      </c>
      <c r="D11" s="4">
        <v>0</v>
      </c>
      <c r="E11" s="4">
        <v>0</v>
      </c>
      <c r="F11" s="4">
        <v>235.71</v>
      </c>
      <c r="G11" s="4">
        <v>0</v>
      </c>
    </row>
    <row r="12" spans="1:10" x14ac:dyDescent="0.2">
      <c r="A12" s="6"/>
      <c r="B12" s="6">
        <v>14000000</v>
      </c>
      <c r="C12" s="6" t="s">
        <v>13</v>
      </c>
      <c r="D12" s="4">
        <f>D13</f>
        <v>8000</v>
      </c>
      <c r="E12" s="4">
        <f t="shared" ref="E12:F12" si="2">E13</f>
        <v>8000</v>
      </c>
      <c r="F12" s="4">
        <f t="shared" si="2"/>
        <v>9290</v>
      </c>
      <c r="G12" s="4">
        <f t="shared" si="1"/>
        <v>116.12499999999999</v>
      </c>
    </row>
    <row r="13" spans="1:10" ht="25.5" x14ac:dyDescent="0.2">
      <c r="A13" s="6"/>
      <c r="B13" s="6">
        <v>14040000</v>
      </c>
      <c r="C13" s="6" t="s">
        <v>14</v>
      </c>
      <c r="D13" s="4">
        <v>8000</v>
      </c>
      <c r="E13" s="4">
        <v>8000</v>
      </c>
      <c r="F13" s="4">
        <v>9290</v>
      </c>
      <c r="G13" s="4">
        <f t="shared" si="1"/>
        <v>116.12499999999999</v>
      </c>
    </row>
    <row r="14" spans="1:10" x14ac:dyDescent="0.2">
      <c r="A14" s="6"/>
      <c r="B14" s="6">
        <v>18000000</v>
      </c>
      <c r="C14" s="6" t="s">
        <v>15</v>
      </c>
      <c r="D14" s="4">
        <f>D15+D24</f>
        <v>2147000</v>
      </c>
      <c r="E14" s="4">
        <f t="shared" ref="E14:F14" si="3">E15+E24</f>
        <v>2227500</v>
      </c>
      <c r="F14" s="4">
        <f t="shared" si="3"/>
        <v>2450398.17</v>
      </c>
      <c r="G14" s="4">
        <f t="shared" si="1"/>
        <v>110.00665185185186</v>
      </c>
    </row>
    <row r="15" spans="1:10" x14ac:dyDescent="0.2">
      <c r="A15" s="6"/>
      <c r="B15" s="6">
        <v>18010000</v>
      </c>
      <c r="C15" s="6" t="s">
        <v>16</v>
      </c>
      <c r="D15" s="4">
        <f>D16+D19+D17+D18+D20+D21+D22+D23</f>
        <v>677000</v>
      </c>
      <c r="E15" s="4">
        <f t="shared" ref="E15:F15" si="4">E16+E19+E17+E18+E20+E21+E22+E23</f>
        <v>677000</v>
      </c>
      <c r="F15" s="4">
        <f t="shared" si="4"/>
        <v>590724.25</v>
      </c>
      <c r="G15" s="4">
        <f t="shared" si="1"/>
        <v>87.256166912850802</v>
      </c>
    </row>
    <row r="16" spans="1:10" x14ac:dyDescent="0.2">
      <c r="A16" s="7">
        <v>180</v>
      </c>
      <c r="B16" s="7">
        <v>18010100</v>
      </c>
      <c r="C16" s="7" t="s">
        <v>38</v>
      </c>
      <c r="D16" s="4">
        <v>2000</v>
      </c>
      <c r="E16" s="4">
        <v>2000</v>
      </c>
      <c r="F16" s="4">
        <v>2334.36</v>
      </c>
      <c r="G16" s="4">
        <f t="shared" si="1"/>
        <v>116.71800000000002</v>
      </c>
    </row>
    <row r="17" spans="1:7" ht="38.25" x14ac:dyDescent="0.2">
      <c r="A17" s="7"/>
      <c r="B17" s="7">
        <v>18010200</v>
      </c>
      <c r="C17" s="7" t="s">
        <v>39</v>
      </c>
      <c r="D17" s="4"/>
      <c r="E17" s="4"/>
      <c r="F17" s="4">
        <v>421.25</v>
      </c>
      <c r="G17" s="4">
        <v>0</v>
      </c>
    </row>
    <row r="18" spans="1:7" ht="38.25" x14ac:dyDescent="0.2">
      <c r="A18" s="7"/>
      <c r="B18" s="7">
        <v>18010300</v>
      </c>
      <c r="C18" s="7" t="s">
        <v>39</v>
      </c>
      <c r="D18" s="4"/>
      <c r="E18" s="4"/>
      <c r="F18" s="4">
        <v>3756.2</v>
      </c>
      <c r="G18" s="4">
        <v>0</v>
      </c>
    </row>
    <row r="19" spans="1:7" ht="38.25" x14ac:dyDescent="0.2">
      <c r="A19" s="6"/>
      <c r="B19" s="6">
        <v>18010400</v>
      </c>
      <c r="C19" s="6" t="s">
        <v>17</v>
      </c>
      <c r="D19" s="4">
        <v>7000</v>
      </c>
      <c r="E19" s="4">
        <v>7000</v>
      </c>
      <c r="F19" s="4">
        <v>6033.58</v>
      </c>
      <c r="G19" s="4">
        <f t="shared" si="1"/>
        <v>86.194000000000003</v>
      </c>
    </row>
    <row r="20" spans="1:7" x14ac:dyDescent="0.2">
      <c r="A20" s="6"/>
      <c r="B20" s="6">
        <v>18010500</v>
      </c>
      <c r="C20" s="6" t="s">
        <v>18</v>
      </c>
      <c r="D20" s="4">
        <v>74000</v>
      </c>
      <c r="E20" s="4">
        <v>74000</v>
      </c>
      <c r="F20" s="4">
        <v>65737.56</v>
      </c>
      <c r="G20" s="4">
        <f t="shared" si="1"/>
        <v>88.834540540540544</v>
      </c>
    </row>
    <row r="21" spans="1:7" x14ac:dyDescent="0.2">
      <c r="A21" s="6"/>
      <c r="B21" s="6">
        <v>18010600</v>
      </c>
      <c r="C21" s="6" t="s">
        <v>19</v>
      </c>
      <c r="D21" s="4">
        <v>560000</v>
      </c>
      <c r="E21" s="4">
        <v>560000</v>
      </c>
      <c r="F21" s="4">
        <v>437783.5</v>
      </c>
      <c r="G21" s="4">
        <f t="shared" si="1"/>
        <v>78.175625000000011</v>
      </c>
    </row>
    <row r="22" spans="1:7" x14ac:dyDescent="0.2">
      <c r="A22" s="6"/>
      <c r="B22" s="6">
        <v>18010700</v>
      </c>
      <c r="C22" s="6" t="s">
        <v>20</v>
      </c>
      <c r="D22" s="4">
        <v>20000</v>
      </c>
      <c r="E22" s="4">
        <v>20000</v>
      </c>
      <c r="F22" s="4">
        <v>38434.74</v>
      </c>
      <c r="G22" s="4">
        <f t="shared" si="1"/>
        <v>192.17369999999997</v>
      </c>
    </row>
    <row r="23" spans="1:7" x14ac:dyDescent="0.2">
      <c r="A23" s="7"/>
      <c r="B23" s="7">
        <v>18010900</v>
      </c>
      <c r="C23" s="7" t="s">
        <v>40</v>
      </c>
      <c r="D23" s="4">
        <v>14000</v>
      </c>
      <c r="E23" s="4">
        <v>14000</v>
      </c>
      <c r="F23" s="4">
        <v>36223.06</v>
      </c>
      <c r="G23" s="4">
        <f t="shared" si="1"/>
        <v>258.73614285714285</v>
      </c>
    </row>
    <row r="24" spans="1:7" x14ac:dyDescent="0.2">
      <c r="A24" s="6"/>
      <c r="B24" s="6">
        <v>18050000</v>
      </c>
      <c r="C24" s="6" t="s">
        <v>21</v>
      </c>
      <c r="D24" s="4">
        <f>D25+D26</f>
        <v>1470000</v>
      </c>
      <c r="E24" s="4">
        <f t="shared" ref="E24:F24" si="5">E25+E26</f>
        <v>1550500</v>
      </c>
      <c r="F24" s="4">
        <f t="shared" si="5"/>
        <v>1859673.92</v>
      </c>
      <c r="G24" s="4">
        <f t="shared" si="1"/>
        <v>119.94027217026766</v>
      </c>
    </row>
    <row r="25" spans="1:7" x14ac:dyDescent="0.2">
      <c r="A25" s="6"/>
      <c r="B25" s="6">
        <v>18050400</v>
      </c>
      <c r="C25" s="6" t="s">
        <v>22</v>
      </c>
      <c r="D25" s="4">
        <v>690000</v>
      </c>
      <c r="E25" s="4">
        <v>770500</v>
      </c>
      <c r="F25" s="4">
        <v>939114.55</v>
      </c>
      <c r="G25" s="4">
        <f t="shared" si="1"/>
        <v>121.88378325762493</v>
      </c>
    </row>
    <row r="26" spans="1:7" ht="51" x14ac:dyDescent="0.2">
      <c r="A26" s="6"/>
      <c r="B26" s="6">
        <v>18050500</v>
      </c>
      <c r="C26" s="6" t="s">
        <v>23</v>
      </c>
      <c r="D26" s="4">
        <v>780000</v>
      </c>
      <c r="E26" s="4">
        <v>780000</v>
      </c>
      <c r="F26" s="4">
        <v>920559.37</v>
      </c>
      <c r="G26" s="4">
        <f t="shared" ref="G26:G39" si="6">F26/E26*100</f>
        <v>118.02043205128206</v>
      </c>
    </row>
    <row r="27" spans="1:7" x14ac:dyDescent="0.2">
      <c r="A27" s="6"/>
      <c r="B27" s="6">
        <v>20000000</v>
      </c>
      <c r="C27" s="6" t="s">
        <v>24</v>
      </c>
      <c r="D27" s="4">
        <f>D28+D29</f>
        <v>5000</v>
      </c>
      <c r="E27" s="4">
        <f t="shared" ref="E27" si="7">E28+E29</f>
        <v>5000</v>
      </c>
      <c r="F27" s="4">
        <f>F28+F29+F34</f>
        <v>12184.1</v>
      </c>
      <c r="G27" s="4">
        <f t="shared" si="6"/>
        <v>243.68199999999999</v>
      </c>
    </row>
    <row r="28" spans="1:7" x14ac:dyDescent="0.2">
      <c r="A28" s="7">
        <v>210</v>
      </c>
      <c r="B28" s="7">
        <v>21081100</v>
      </c>
      <c r="C28" s="7" t="s">
        <v>41</v>
      </c>
      <c r="D28" s="4">
        <v>0</v>
      </c>
      <c r="E28" s="4">
        <v>0</v>
      </c>
      <c r="F28" s="4">
        <v>170</v>
      </c>
      <c r="G28" s="4">
        <v>0</v>
      </c>
    </row>
    <row r="29" spans="1:7" ht="25.5" x14ac:dyDescent="0.2">
      <c r="A29" s="6"/>
      <c r="B29" s="6">
        <v>22000000</v>
      </c>
      <c r="C29" s="6" t="s">
        <v>25</v>
      </c>
      <c r="D29" s="4">
        <f>D30+D32</f>
        <v>5000</v>
      </c>
      <c r="E29" s="4">
        <f t="shared" ref="E29:F29" si="8">E30+E32</f>
        <v>5000</v>
      </c>
      <c r="F29" s="4">
        <f t="shared" si="8"/>
        <v>1906.6</v>
      </c>
      <c r="G29" s="4">
        <f t="shared" si="6"/>
        <v>38.131999999999998</v>
      </c>
    </row>
    <row r="30" spans="1:7" x14ac:dyDescent="0.2">
      <c r="A30" s="6"/>
      <c r="B30" s="6">
        <v>22010000</v>
      </c>
      <c r="C30" s="6" t="s">
        <v>26</v>
      </c>
      <c r="D30" s="4">
        <f>D31</f>
        <v>3000</v>
      </c>
      <c r="E30" s="4">
        <f t="shared" ref="E30:F30" si="9">E31</f>
        <v>3000</v>
      </c>
      <c r="F30" s="4">
        <f t="shared" si="9"/>
        <v>1906.6</v>
      </c>
      <c r="G30" s="4">
        <f t="shared" si="6"/>
        <v>63.553333333333327</v>
      </c>
    </row>
    <row r="31" spans="1:7" x14ac:dyDescent="0.2">
      <c r="A31" s="6"/>
      <c r="B31" s="6">
        <v>22012500</v>
      </c>
      <c r="C31" s="6" t="s">
        <v>27</v>
      </c>
      <c r="D31" s="4">
        <v>3000</v>
      </c>
      <c r="E31" s="4">
        <v>3000</v>
      </c>
      <c r="F31" s="4">
        <v>1906.6</v>
      </c>
      <c r="G31" s="4">
        <f t="shared" si="6"/>
        <v>63.553333333333327</v>
      </c>
    </row>
    <row r="32" spans="1:7" x14ac:dyDescent="0.2">
      <c r="A32" s="6"/>
      <c r="B32" s="6">
        <v>22090000</v>
      </c>
      <c r="C32" s="6" t="s">
        <v>28</v>
      </c>
      <c r="D32" s="4">
        <f>D33</f>
        <v>2000</v>
      </c>
      <c r="E32" s="4">
        <f t="shared" ref="E32:F32" si="10">E33</f>
        <v>2000</v>
      </c>
      <c r="F32" s="4">
        <f t="shared" si="10"/>
        <v>0</v>
      </c>
      <c r="G32" s="4">
        <f t="shared" si="6"/>
        <v>0</v>
      </c>
    </row>
    <row r="33" spans="1:7" ht="38.25" x14ac:dyDescent="0.2">
      <c r="A33" s="6"/>
      <c r="B33" s="6">
        <v>22090100</v>
      </c>
      <c r="C33" s="6" t="s">
        <v>29</v>
      </c>
      <c r="D33" s="4">
        <v>2000</v>
      </c>
      <c r="E33" s="4">
        <v>2000</v>
      </c>
      <c r="F33" s="4">
        <v>0</v>
      </c>
      <c r="G33" s="4">
        <v>0</v>
      </c>
    </row>
    <row r="34" spans="1:7" x14ac:dyDescent="0.2">
      <c r="A34" s="6"/>
      <c r="B34" s="6">
        <v>24000000</v>
      </c>
      <c r="C34" s="6" t="s">
        <v>30</v>
      </c>
      <c r="D34" s="4">
        <v>0</v>
      </c>
      <c r="E34" s="4">
        <v>0</v>
      </c>
      <c r="F34" s="4">
        <f>F35</f>
        <v>10107.5</v>
      </c>
      <c r="G34" s="4">
        <v>0</v>
      </c>
    </row>
    <row r="35" spans="1:7" x14ac:dyDescent="0.2">
      <c r="A35" s="6"/>
      <c r="B35" s="6">
        <v>24060000</v>
      </c>
      <c r="C35" s="6" t="s">
        <v>31</v>
      </c>
      <c r="D35" s="4">
        <v>0</v>
      </c>
      <c r="E35" s="4">
        <v>0</v>
      </c>
      <c r="F35" s="4">
        <f>F36</f>
        <v>10107.5</v>
      </c>
      <c r="G35" s="4">
        <v>0</v>
      </c>
    </row>
    <row r="36" spans="1:7" x14ac:dyDescent="0.2">
      <c r="A36" s="6"/>
      <c r="B36" s="6">
        <v>24060300</v>
      </c>
      <c r="C36" s="6" t="s">
        <v>31</v>
      </c>
      <c r="D36" s="4">
        <v>0</v>
      </c>
      <c r="E36" s="4">
        <v>0</v>
      </c>
      <c r="F36" s="4">
        <v>10107.5</v>
      </c>
      <c r="G36" s="4">
        <v>0</v>
      </c>
    </row>
    <row r="37" spans="1:7" x14ac:dyDescent="0.2">
      <c r="A37" s="7"/>
      <c r="B37" s="7">
        <v>41053900</v>
      </c>
      <c r="C37" s="7" t="s">
        <v>42</v>
      </c>
      <c r="D37" s="4">
        <v>880000</v>
      </c>
      <c r="E37" s="4">
        <v>880000</v>
      </c>
      <c r="F37" s="4">
        <v>860809.05</v>
      </c>
      <c r="G37" s="4">
        <f>F37/E37*100</f>
        <v>97.819210227272734</v>
      </c>
    </row>
    <row r="38" spans="1:7" x14ac:dyDescent="0.2">
      <c r="A38" s="9" t="s">
        <v>32</v>
      </c>
      <c r="B38" s="10"/>
      <c r="C38" s="10"/>
      <c r="D38" s="5">
        <f>D6+D27</f>
        <v>2185000</v>
      </c>
      <c r="E38" s="5">
        <f t="shared" ref="E38:F38" si="11">E6+E27</f>
        <v>2265500</v>
      </c>
      <c r="F38" s="5">
        <f t="shared" si="11"/>
        <v>2494603.98</v>
      </c>
      <c r="G38" s="4">
        <f t="shared" si="6"/>
        <v>110.11273361288897</v>
      </c>
    </row>
    <row r="39" spans="1:7" x14ac:dyDescent="0.2">
      <c r="A39" s="9" t="s">
        <v>33</v>
      </c>
      <c r="B39" s="10"/>
      <c r="C39" s="10"/>
      <c r="D39" s="5">
        <f>D38+D37</f>
        <v>3065000</v>
      </c>
      <c r="E39" s="5">
        <f t="shared" ref="E39:F39" si="12">E38+E37</f>
        <v>3145500</v>
      </c>
      <c r="F39" s="5">
        <f t="shared" si="12"/>
        <v>3355413.0300000003</v>
      </c>
      <c r="G39" s="4">
        <f t="shared" si="6"/>
        <v>106.67343919885552</v>
      </c>
    </row>
    <row r="42" spans="1:7" x14ac:dyDescent="0.2">
      <c r="C42" t="s">
        <v>34</v>
      </c>
      <c r="E42" t="s">
        <v>35</v>
      </c>
    </row>
  </sheetData>
  <mergeCells count="8">
    <mergeCell ref="B1:G1"/>
    <mergeCell ref="A38:C38"/>
    <mergeCell ref="A39:C39"/>
    <mergeCell ref="A2:J2"/>
    <mergeCell ref="A4:A5"/>
    <mergeCell ref="B4:B5"/>
    <mergeCell ref="C4:C5"/>
    <mergeCell ref="D4:G4"/>
  </mergeCells>
  <pageMargins left="0.59055118110236227" right="0.59055118110236227" top="0.39370078740157483" bottom="0.39370078740157483" header="0" footer="0"/>
  <pageSetup paperSize="9" scale="9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Fin</cp:lastModifiedBy>
  <cp:lastPrinted>2021-01-25T11:48:14Z</cp:lastPrinted>
  <dcterms:created xsi:type="dcterms:W3CDTF">2021-01-18T09:43:21Z</dcterms:created>
  <dcterms:modified xsi:type="dcterms:W3CDTF">2021-01-25T11:49:50Z</dcterms:modified>
</cp:coreProperties>
</file>