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073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2" i="1"/>
  <c r="I41"/>
  <c r="I14" s="1"/>
  <c r="F17"/>
  <c r="P16"/>
  <c r="P17"/>
  <c r="P18"/>
  <c r="P19"/>
  <c r="P20"/>
  <c r="P21"/>
  <c r="P22"/>
  <c r="P23"/>
  <c r="P24"/>
  <c r="P25"/>
  <c r="P26"/>
  <c r="P27"/>
  <c r="P28"/>
  <c r="P29"/>
  <c r="P30"/>
  <c r="P31"/>
  <c r="P33"/>
  <c r="P34"/>
  <c r="P35"/>
  <c r="P36"/>
  <c r="P37"/>
  <c r="P38"/>
  <c r="P39"/>
  <c r="P40"/>
  <c r="P15"/>
  <c r="K41"/>
  <c r="K13" s="1"/>
  <c r="L41"/>
  <c r="L14" s="1"/>
  <c r="M41"/>
  <c r="M13" s="1"/>
  <c r="N41"/>
  <c r="N14" s="1"/>
  <c r="O41"/>
  <c r="O13" s="1"/>
  <c r="J41"/>
  <c r="J13" s="1"/>
  <c r="H41"/>
  <c r="H13" s="1"/>
  <c r="G41"/>
  <c r="G14" s="1"/>
  <c r="E41"/>
  <c r="E14" s="1"/>
  <c r="F35"/>
  <c r="F33"/>
  <c r="F29"/>
  <c r="F18"/>
  <c r="F24"/>
  <c r="F25"/>
  <c r="F27"/>
  <c r="F30"/>
  <c r="F36"/>
  <c r="F38"/>
  <c r="F40"/>
  <c r="F16"/>
  <c r="K14" l="1"/>
  <c r="J14"/>
  <c r="F41"/>
  <c r="F13" s="1"/>
  <c r="I13"/>
  <c r="P41"/>
  <c r="O14"/>
  <c r="N13"/>
  <c r="M14"/>
  <c r="L13"/>
  <c r="P14"/>
  <c r="H14"/>
  <c r="G13"/>
  <c r="E13"/>
  <c r="P13" s="1"/>
  <c r="F14" l="1"/>
</calcChain>
</file>

<file path=xl/sharedStrings.xml><?xml version="1.0" encoding="utf-8"?>
<sst xmlns="http://schemas.openxmlformats.org/spreadsheetml/2006/main" count="133" uniqueCount="117">
  <si>
    <t>отг с. П`ядики</t>
  </si>
  <si>
    <t>Додаток 3</t>
  </si>
  <si>
    <t>до рішення ____________ ради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</si>
  <si>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</si>
  <si>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</si>
  <si>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</si>
  <si>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</si>
  <si>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</si>
  <si>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</si>
  <si>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</si>
  <si>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</si>
  <si>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</si>
  <si>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</si>
  <si>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</si>
  <si>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</si>
  <si>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</si>
  <si>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</si>
  <si>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</si>
  <si>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</si>
  <si>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</si>
  <si>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П'ядицька сільська рада ОТГ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</si>
  <si>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</si>
  <si>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</si>
  <si>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</si>
  <si>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</si>
  <si>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</si>
  <si>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</si>
  <si>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</si>
  <si>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</si>
  <si>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</si>
  <si>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</si>
  <si>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</si>
  <si>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</si>
  <si>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</si>
  <si>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</si>
  <si>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</si>
  <si>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</si>
  <si>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</si>
  <si>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</si>
  <si>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</si>
  <si>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</si>
  <si>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</si>
  <si>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0111100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</si>
  <si>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</si>
  <si>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</si>
  <si>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0111140</t>
  </si>
  <si>
    <t>0950</t>
  </si>
  <si>
    <t>1140</t>
  </si>
  <si>
    <t>Підвищення кваліфікації, перепідготовка кадрів закладами післядипломної освіти</t>
  </si>
  <si>
    <t>0112152</t>
  </si>
  <si>
    <t>0763</t>
  </si>
  <si>
    <t>2152</t>
  </si>
  <si>
    <t>Інші програми та заходи у сфері охорони здоров`я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</si>
  <si>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</si>
  <si>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</si>
  <si>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</si>
  <si>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0113133</t>
  </si>
  <si>
    <t>1040</t>
  </si>
  <si>
    <t>3133</t>
  </si>
  <si>
    <t>Інші заходи та заклади молодіжної політики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</si>
  <si>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</si>
  <si>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</si>
  <si>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</si>
  <si>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</si>
  <si>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</si>
  <si>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</si>
  <si>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</si>
  <si>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</si>
  <si>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</si>
  <si>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</si>
  <si>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</si>
  <si>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</si>
  <si>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</si>
  <si>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</si>
  <si>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</si>
  <si>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</si>
  <si>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</si>
  <si>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</si>
  <si>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</si>
  <si>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0116030</t>
  </si>
  <si>
    <t>0620</t>
  </si>
  <si>
    <t>6030</t>
  </si>
  <si>
    <t>Організація благоустрою населених пунктів</t>
  </si>
  <si>
    <t>0117442</t>
  </si>
  <si>
    <t>0456</t>
  </si>
  <si>
    <t>7442</t>
  </si>
  <si>
    <t>Утримання та розвиток інших об`єктів транспортної інфраструктури</t>
  </si>
  <si>
    <t>0118340</t>
  </si>
  <si>
    <t>0540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</si>
  <si>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</si>
  <si>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</si>
  <si>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</si>
  <si>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</si>
  <si>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X</t>
  </si>
  <si>
    <t>Усього</t>
  </si>
  <si>
    <t>Секретар</t>
  </si>
  <si>
    <t>Гнатишин Н.Г.</t>
  </si>
  <si>
    <t>0113160</t>
  </si>
  <si>
    <t>0117130</t>
  </si>
  <si>
    <t>0117140</t>
  </si>
  <si>
    <t>0117680</t>
  </si>
  <si>
    <t>0118700</t>
  </si>
  <si>
    <t>0119710</t>
  </si>
  <si>
    <t>0117520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</si>
  <si>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</si>
  <si>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Здійснення заходів із землеустрою</t>
  </si>
  <si>
    <t>Інші заходи у сфері сільського господарства</t>
  </si>
  <si>
    <t>0421</t>
  </si>
  <si>
    <t>Реалізація Національної програми інформатизації</t>
  </si>
  <si>
    <t>Членські внески до асоціацій органів місцевого самоврядування</t>
  </si>
  <si>
    <t>0490</t>
  </si>
  <si>
    <t>0460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</si>
  <si>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</si>
  <si>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"Про _____________ бюджет на 2020 рік"</t>
  </si>
  <si>
    <t>видатків місцевого бюджету на 2020 рік</t>
  </si>
  <si>
    <t>Резервний фонд</t>
  </si>
  <si>
    <t>8700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</si>
</sst>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topLeftCell="D35" zoomScale="110" zoomScaleNormal="110" workbookViewId="0">
      <selection activeCell="B32" sqref="A32:XFD32"/>
    </sheetView>
  </sheetViews>
  <sheetFormatPr defaultRowHeight="12.75"/>
  <cols>
    <col min="1" max="3" width="12" customWidth="1"/>
    <col min="4" max="4" width="40.7109375" customWidth="1"/>
    <col min="5" max="6" width="13.7109375" customWidth="1"/>
    <col min="7" max="8" width="13.7109375" style="18" customWidth="1"/>
    <col min="9" max="16" width="13.7109375" customWidth="1"/>
  </cols>
  <sheetData>
    <row r="1" spans="1:16">
      <c r="A1" t="s">
        <v>0</v>
      </c>
      <c r="M1" t="s">
        <v>1</v>
      </c>
    </row>
    <row r="2" spans="1:16">
      <c r="M2" t="s">
        <v>2</v>
      </c>
    </row>
    <row r="3" spans="1:16">
      <c r="M3" t="s">
        <v>113</v>
      </c>
    </row>
    <row r="5" spans="1:16">
      <c r="A5" s="24" t="s">
        <v>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>
      <c r="A6" s="24" t="s">
        <v>114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>
      <c r="P7" s="1" t="s">
        <v>4</v>
      </c>
    </row>
    <row r="8" spans="1:16">
      <c r="A8" s="26" t="s">
        <v>5</v>
      </c>
      <c r="B8" s="26" t="s">
        <v>6</v>
      </c>
      <c r="C8" s="26" t="s">
        <v>7</v>
      </c>
      <c r="D8" s="23" t="s">
        <v>8</v>
      </c>
      <c r="E8" s="23" t="s">
        <v>9</v>
      </c>
      <c r="F8" s="23"/>
      <c r="G8" s="23"/>
      <c r="H8" s="23"/>
      <c r="I8" s="23"/>
      <c r="J8" s="23" t="s">
        <v>16</v>
      </c>
      <c r="K8" s="23"/>
      <c r="L8" s="23"/>
      <c r="M8" s="23"/>
      <c r="N8" s="23"/>
      <c r="O8" s="23"/>
      <c r="P8" s="22" t="s">
        <v>18</v>
      </c>
    </row>
    <row r="9" spans="1:16">
      <c r="A9" s="23"/>
      <c r="B9" s="23"/>
      <c r="C9" s="23"/>
      <c r="D9" s="23"/>
      <c r="E9" s="22" t="s">
        <v>10</v>
      </c>
      <c r="F9" s="23" t="s">
        <v>11</v>
      </c>
      <c r="G9" s="27" t="s">
        <v>12</v>
      </c>
      <c r="H9" s="27"/>
      <c r="I9" s="23" t="s">
        <v>15</v>
      </c>
      <c r="J9" s="22" t="s">
        <v>10</v>
      </c>
      <c r="K9" s="23" t="s">
        <v>17</v>
      </c>
      <c r="L9" s="23" t="s">
        <v>11</v>
      </c>
      <c r="M9" s="23" t="s">
        <v>12</v>
      </c>
      <c r="N9" s="23"/>
      <c r="O9" s="23" t="s">
        <v>15</v>
      </c>
      <c r="P9" s="23"/>
    </row>
    <row r="10" spans="1:16">
      <c r="A10" s="23"/>
      <c r="B10" s="23"/>
      <c r="C10" s="23"/>
      <c r="D10" s="23"/>
      <c r="E10" s="23"/>
      <c r="F10" s="23"/>
      <c r="G10" s="27" t="s">
        <v>13</v>
      </c>
      <c r="H10" s="27" t="s">
        <v>14</v>
      </c>
      <c r="I10" s="23"/>
      <c r="J10" s="23"/>
      <c r="K10" s="23"/>
      <c r="L10" s="23"/>
      <c r="M10" s="23" t="s">
        <v>13</v>
      </c>
      <c r="N10" s="23" t="s">
        <v>14</v>
      </c>
      <c r="O10" s="23"/>
      <c r="P10" s="23"/>
    </row>
    <row r="11" spans="1:16" ht="44.25" customHeight="1">
      <c r="A11" s="23"/>
      <c r="B11" s="23"/>
      <c r="C11" s="23"/>
      <c r="D11" s="23"/>
      <c r="E11" s="23"/>
      <c r="F11" s="23"/>
      <c r="G11" s="27"/>
      <c r="H11" s="27"/>
      <c r="I11" s="23"/>
      <c r="J11" s="23"/>
      <c r="K11" s="23"/>
      <c r="L11" s="23"/>
      <c r="M11" s="23"/>
      <c r="N11" s="23"/>
      <c r="O11" s="23"/>
      <c r="P11" s="23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19">
        <v>7</v>
      </c>
      <c r="H12" s="19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19</v>
      </c>
      <c r="B13" s="6"/>
      <c r="C13" s="7"/>
      <c r="D13" s="8" t="s">
        <v>20</v>
      </c>
      <c r="E13" s="9">
        <f>E41+G45</f>
        <v>53973000</v>
      </c>
      <c r="F13" s="9">
        <f t="shared" ref="F13:I13" si="0">F41+H45</f>
        <v>52488400</v>
      </c>
      <c r="G13" s="9">
        <f t="shared" si="0"/>
        <v>35681400</v>
      </c>
      <c r="H13" s="9">
        <f t="shared" si="0"/>
        <v>4881500</v>
      </c>
      <c r="I13" s="9">
        <f t="shared" si="0"/>
        <v>0</v>
      </c>
      <c r="J13" s="9">
        <f>J41</f>
        <v>2880000</v>
      </c>
      <c r="K13" s="9">
        <f t="shared" ref="K13:O13" si="1">K41</f>
        <v>1988500</v>
      </c>
      <c r="L13" s="9">
        <f t="shared" si="1"/>
        <v>891500</v>
      </c>
      <c r="M13" s="9">
        <f t="shared" si="1"/>
        <v>50000</v>
      </c>
      <c r="N13" s="9">
        <f t="shared" si="1"/>
        <v>60000</v>
      </c>
      <c r="O13" s="9">
        <f t="shared" si="1"/>
        <v>0</v>
      </c>
      <c r="P13" s="9">
        <f t="shared" ref="P13:P14" si="2">E13+J13</f>
        <v>56853000</v>
      </c>
    </row>
    <row r="14" spans="1:16">
      <c r="A14" s="5" t="s">
        <v>21</v>
      </c>
      <c r="B14" s="6"/>
      <c r="C14" s="7"/>
      <c r="D14" s="8" t="s">
        <v>20</v>
      </c>
      <c r="E14" s="9">
        <f>E41</f>
        <v>53973000</v>
      </c>
      <c r="F14" s="9">
        <f t="shared" ref="F14:I14" si="3">F41</f>
        <v>52488400</v>
      </c>
      <c r="G14" s="9">
        <f t="shared" si="3"/>
        <v>35681400</v>
      </c>
      <c r="H14" s="9">
        <f t="shared" si="3"/>
        <v>4881500</v>
      </c>
      <c r="I14" s="9">
        <f t="shared" si="3"/>
        <v>0</v>
      </c>
      <c r="J14" s="9">
        <f>J41</f>
        <v>2880000</v>
      </c>
      <c r="K14" s="9">
        <f t="shared" ref="K14:O14" si="4">K41</f>
        <v>1988500</v>
      </c>
      <c r="L14" s="9">
        <f t="shared" si="4"/>
        <v>891500</v>
      </c>
      <c r="M14" s="9">
        <f t="shared" si="4"/>
        <v>50000</v>
      </c>
      <c r="N14" s="9">
        <f t="shared" si="4"/>
        <v>60000</v>
      </c>
      <c r="O14" s="9">
        <f t="shared" si="4"/>
        <v>0</v>
      </c>
      <c r="P14" s="9">
        <f t="shared" si="2"/>
        <v>56853000</v>
      </c>
    </row>
    <row r="15" spans="1:16" ht="63.75">
      <c r="A15" s="10" t="s">
        <v>22</v>
      </c>
      <c r="B15" s="10" t="s">
        <v>24</v>
      </c>
      <c r="C15" s="11" t="s">
        <v>23</v>
      </c>
      <c r="D15" s="12" t="s">
        <v>25</v>
      </c>
      <c r="E15" s="13">
        <v>5597430</v>
      </c>
      <c r="F15" s="20">
        <v>5597430</v>
      </c>
      <c r="G15" s="20">
        <v>4196580</v>
      </c>
      <c r="H15" s="20">
        <v>158600</v>
      </c>
      <c r="I15" s="20">
        <v>0</v>
      </c>
      <c r="J15" s="13">
        <v>15000</v>
      </c>
      <c r="K15" s="14">
        <v>0</v>
      </c>
      <c r="L15" s="14">
        <v>15000</v>
      </c>
      <c r="M15" s="14">
        <v>0</v>
      </c>
      <c r="N15" s="14">
        <v>0</v>
      </c>
      <c r="O15" s="14">
        <v>0</v>
      </c>
      <c r="P15" s="13">
        <f>E15+J15</f>
        <v>5612430</v>
      </c>
    </row>
    <row r="16" spans="1:16">
      <c r="A16" s="10" t="s">
        <v>26</v>
      </c>
      <c r="B16" s="10" t="s">
        <v>28</v>
      </c>
      <c r="C16" s="11" t="s">
        <v>27</v>
      </c>
      <c r="D16" s="12" t="s">
        <v>29</v>
      </c>
      <c r="E16" s="13">
        <v>150000</v>
      </c>
      <c r="F16" s="20">
        <f t="shared" ref="F16" si="5">E16-G16-H16</f>
        <v>150000</v>
      </c>
      <c r="G16" s="20">
        <v>0</v>
      </c>
      <c r="H16" s="20">
        <v>0</v>
      </c>
      <c r="I16" s="20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ref="P16:P41" si="6">E16+J16</f>
        <v>150000</v>
      </c>
    </row>
    <row r="17" spans="1:16">
      <c r="A17" s="10" t="s">
        <v>30</v>
      </c>
      <c r="B17" s="10" t="s">
        <v>32</v>
      </c>
      <c r="C17" s="11" t="s">
        <v>31</v>
      </c>
      <c r="D17" s="12" t="s">
        <v>33</v>
      </c>
      <c r="E17" s="13">
        <v>5234960</v>
      </c>
      <c r="F17" s="20">
        <f>E17-I17</f>
        <v>5234960</v>
      </c>
      <c r="G17" s="20">
        <v>3328260</v>
      </c>
      <c r="H17" s="20">
        <v>490000</v>
      </c>
      <c r="I17" s="20">
        <v>0</v>
      </c>
      <c r="J17" s="13">
        <v>295300</v>
      </c>
      <c r="K17" s="14">
        <v>15300</v>
      </c>
      <c r="L17" s="14">
        <v>280000</v>
      </c>
      <c r="M17" s="14">
        <v>0</v>
      </c>
      <c r="N17" s="14">
        <v>0</v>
      </c>
      <c r="O17" s="14">
        <v>0</v>
      </c>
      <c r="P17" s="13">
        <f t="shared" si="6"/>
        <v>5530260</v>
      </c>
    </row>
    <row r="18" spans="1:16" ht="63.75">
      <c r="A18" s="10" t="s">
        <v>34</v>
      </c>
      <c r="B18" s="10" t="s">
        <v>36</v>
      </c>
      <c r="C18" s="11" t="s">
        <v>35</v>
      </c>
      <c r="D18" s="12" t="s">
        <v>37</v>
      </c>
      <c r="E18" s="13">
        <v>34217000</v>
      </c>
      <c r="F18" s="20">
        <f>E18-I18</f>
        <v>34217000</v>
      </c>
      <c r="G18" s="20">
        <v>24760860</v>
      </c>
      <c r="H18" s="20">
        <v>2840500</v>
      </c>
      <c r="I18" s="20">
        <v>0</v>
      </c>
      <c r="J18" s="13">
        <v>683200</v>
      </c>
      <c r="K18" s="14">
        <v>297200</v>
      </c>
      <c r="L18" s="14">
        <v>386000</v>
      </c>
      <c r="M18" s="14">
        <v>0</v>
      </c>
      <c r="N18" s="14">
        <v>0</v>
      </c>
      <c r="O18" s="14">
        <v>0</v>
      </c>
      <c r="P18" s="13">
        <f t="shared" si="6"/>
        <v>34900200</v>
      </c>
    </row>
    <row r="19" spans="1:16" ht="38.25">
      <c r="A19" s="10" t="s">
        <v>38</v>
      </c>
      <c r="B19" s="10" t="s">
        <v>40</v>
      </c>
      <c r="C19" s="11" t="s">
        <v>39</v>
      </c>
      <c r="D19" s="12" t="s">
        <v>41</v>
      </c>
      <c r="E19" s="13">
        <v>321800</v>
      </c>
      <c r="F19" s="20">
        <v>321800</v>
      </c>
      <c r="G19" s="20">
        <v>263800</v>
      </c>
      <c r="H19" s="20">
        <v>0</v>
      </c>
      <c r="I19" s="20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6"/>
        <v>321800</v>
      </c>
    </row>
    <row r="20" spans="1:16" ht="51">
      <c r="A20" s="10" t="s">
        <v>42</v>
      </c>
      <c r="B20" s="10" t="s">
        <v>43</v>
      </c>
      <c r="C20" s="11" t="s">
        <v>39</v>
      </c>
      <c r="D20" s="12" t="s">
        <v>44</v>
      </c>
      <c r="E20" s="13">
        <v>1012800</v>
      </c>
      <c r="F20" s="20">
        <v>1012800</v>
      </c>
      <c r="G20" s="20">
        <v>800700</v>
      </c>
      <c r="H20" s="20">
        <v>35000</v>
      </c>
      <c r="I20" s="20">
        <v>0</v>
      </c>
      <c r="J20" s="13">
        <v>75000</v>
      </c>
      <c r="K20" s="14">
        <v>0</v>
      </c>
      <c r="L20" s="14">
        <v>75000</v>
      </c>
      <c r="M20" s="14">
        <v>50000</v>
      </c>
      <c r="N20" s="14">
        <v>0</v>
      </c>
      <c r="O20" s="14">
        <v>0</v>
      </c>
      <c r="P20" s="13">
        <f t="shared" si="6"/>
        <v>1087800</v>
      </c>
    </row>
    <row r="21" spans="1:16" ht="25.5">
      <c r="A21" s="10" t="s">
        <v>45</v>
      </c>
      <c r="B21" s="10" t="s">
        <v>47</v>
      </c>
      <c r="C21" s="11" t="s">
        <v>46</v>
      </c>
      <c r="D21" s="12" t="s">
        <v>48</v>
      </c>
      <c r="E21" s="13">
        <v>30000</v>
      </c>
      <c r="F21" s="20">
        <v>30000</v>
      </c>
      <c r="G21" s="20">
        <v>0</v>
      </c>
      <c r="H21" s="20">
        <v>0</v>
      </c>
      <c r="I21" s="20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6"/>
        <v>30000</v>
      </c>
    </row>
    <row r="22" spans="1:16" ht="25.5">
      <c r="A22" s="10" t="s">
        <v>49</v>
      </c>
      <c r="B22" s="10" t="s">
        <v>51</v>
      </c>
      <c r="C22" s="11" t="s">
        <v>50</v>
      </c>
      <c r="D22" s="12" t="s">
        <v>52</v>
      </c>
      <c r="E22" s="13">
        <v>671500</v>
      </c>
      <c r="F22" s="20">
        <v>671500</v>
      </c>
      <c r="G22" s="20">
        <v>0</v>
      </c>
      <c r="H22" s="20">
        <v>0</v>
      </c>
      <c r="I22" s="20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6"/>
        <v>671500</v>
      </c>
    </row>
    <row r="23" spans="1:16" ht="51">
      <c r="A23" s="10" t="s">
        <v>53</v>
      </c>
      <c r="B23" s="10" t="s">
        <v>54</v>
      </c>
      <c r="C23" s="11" t="s">
        <v>36</v>
      </c>
      <c r="D23" s="12" t="s">
        <v>55</v>
      </c>
      <c r="E23" s="13">
        <v>278160</v>
      </c>
      <c r="F23" s="20">
        <v>278160</v>
      </c>
      <c r="G23" s="20">
        <v>228000</v>
      </c>
      <c r="H23" s="20">
        <v>0</v>
      </c>
      <c r="I23" s="20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6"/>
        <v>278160</v>
      </c>
    </row>
    <row r="24" spans="1:16">
      <c r="A24" s="10" t="s">
        <v>56</v>
      </c>
      <c r="B24" s="10" t="s">
        <v>58</v>
      </c>
      <c r="C24" s="11" t="s">
        <v>57</v>
      </c>
      <c r="D24" s="12" t="s">
        <v>59</v>
      </c>
      <c r="E24" s="13">
        <v>30000</v>
      </c>
      <c r="F24" s="20">
        <f t="shared" ref="F24:F40" si="7">E24-G24-H24</f>
        <v>30000</v>
      </c>
      <c r="G24" s="20">
        <v>0</v>
      </c>
      <c r="H24" s="20">
        <v>0</v>
      </c>
      <c r="I24" s="20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6"/>
        <v>30000</v>
      </c>
    </row>
    <row r="25" spans="1:16" ht="83.25" customHeight="1">
      <c r="A25" s="17" t="s">
        <v>97</v>
      </c>
      <c r="B25" s="10">
        <v>3160</v>
      </c>
      <c r="C25" s="11"/>
      <c r="D25" s="12" t="s">
        <v>104</v>
      </c>
      <c r="E25" s="13">
        <v>24000</v>
      </c>
      <c r="F25" s="20">
        <f t="shared" si="7"/>
        <v>24000</v>
      </c>
      <c r="G25" s="20">
        <v>0</v>
      </c>
      <c r="H25" s="20">
        <v>0</v>
      </c>
      <c r="I25" s="20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6"/>
        <v>24000</v>
      </c>
    </row>
    <row r="26" spans="1:16" ht="63.75">
      <c r="A26" s="10" t="s">
        <v>60</v>
      </c>
      <c r="B26" s="10" t="s">
        <v>62</v>
      </c>
      <c r="C26" s="11" t="s">
        <v>61</v>
      </c>
      <c r="D26" s="12" t="s">
        <v>63</v>
      </c>
      <c r="E26" s="13">
        <v>70000</v>
      </c>
      <c r="F26" s="20">
        <v>70000</v>
      </c>
      <c r="G26" s="20">
        <v>0</v>
      </c>
      <c r="H26" s="20">
        <v>0</v>
      </c>
      <c r="I26" s="20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6"/>
        <v>70000</v>
      </c>
    </row>
    <row r="27" spans="1:16" ht="25.5">
      <c r="A27" s="10" t="s">
        <v>64</v>
      </c>
      <c r="B27" s="10" t="s">
        <v>65</v>
      </c>
      <c r="C27" s="11" t="s">
        <v>40</v>
      </c>
      <c r="D27" s="12" t="s">
        <v>66</v>
      </c>
      <c r="E27" s="13">
        <v>211500</v>
      </c>
      <c r="F27" s="20">
        <f t="shared" si="7"/>
        <v>211500</v>
      </c>
      <c r="G27" s="20">
        <v>0</v>
      </c>
      <c r="H27" s="20">
        <v>0</v>
      </c>
      <c r="I27" s="20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6"/>
        <v>211500</v>
      </c>
    </row>
    <row r="28" spans="1:16">
      <c r="A28" s="10" t="s">
        <v>67</v>
      </c>
      <c r="B28" s="10" t="s">
        <v>69</v>
      </c>
      <c r="C28" s="11" t="s">
        <v>68</v>
      </c>
      <c r="D28" s="12" t="s">
        <v>70</v>
      </c>
      <c r="E28" s="13">
        <v>519000</v>
      </c>
      <c r="F28" s="20">
        <v>519000</v>
      </c>
      <c r="G28" s="20">
        <v>410600</v>
      </c>
      <c r="H28" s="20">
        <v>6000</v>
      </c>
      <c r="I28" s="20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6"/>
        <v>519000</v>
      </c>
    </row>
    <row r="29" spans="1:16" ht="38.25">
      <c r="A29" s="10" t="s">
        <v>71</v>
      </c>
      <c r="B29" s="10" t="s">
        <v>73</v>
      </c>
      <c r="C29" s="11" t="s">
        <v>72</v>
      </c>
      <c r="D29" s="12" t="s">
        <v>74</v>
      </c>
      <c r="E29" s="13">
        <v>1445500</v>
      </c>
      <c r="F29" s="20">
        <f>E29-I29</f>
        <v>1445500</v>
      </c>
      <c r="G29" s="20">
        <v>928000</v>
      </c>
      <c r="H29" s="20">
        <v>281400</v>
      </c>
      <c r="I29" s="20">
        <v>0</v>
      </c>
      <c r="J29" s="13">
        <v>60000</v>
      </c>
      <c r="K29" s="14">
        <v>55000</v>
      </c>
      <c r="L29" s="14">
        <v>5000</v>
      </c>
      <c r="M29" s="14">
        <v>0</v>
      </c>
      <c r="N29" s="14">
        <v>0</v>
      </c>
      <c r="O29" s="14">
        <v>0</v>
      </c>
      <c r="P29" s="13">
        <f t="shared" si="6"/>
        <v>1505500</v>
      </c>
    </row>
    <row r="30" spans="1:16" ht="38.25">
      <c r="A30" s="10" t="s">
        <v>75</v>
      </c>
      <c r="B30" s="10" t="s">
        <v>77</v>
      </c>
      <c r="C30" s="11" t="s">
        <v>76</v>
      </c>
      <c r="D30" s="12" t="s">
        <v>78</v>
      </c>
      <c r="E30" s="13">
        <v>1678800</v>
      </c>
      <c r="F30" s="20">
        <f t="shared" si="7"/>
        <v>194200</v>
      </c>
      <c r="G30" s="20">
        <v>764600</v>
      </c>
      <c r="H30" s="20">
        <v>720000</v>
      </c>
      <c r="I30" s="20">
        <v>0</v>
      </c>
      <c r="J30" s="13">
        <v>120000</v>
      </c>
      <c r="K30" s="14">
        <v>0</v>
      </c>
      <c r="L30" s="14">
        <v>120000</v>
      </c>
      <c r="M30" s="14">
        <v>0</v>
      </c>
      <c r="N30" s="14">
        <v>60000</v>
      </c>
      <c r="O30" s="14">
        <v>0</v>
      </c>
      <c r="P30" s="13">
        <f t="shared" si="6"/>
        <v>1798800</v>
      </c>
    </row>
    <row r="31" spans="1:16">
      <c r="A31" s="10" t="s">
        <v>79</v>
      </c>
      <c r="B31" s="10" t="s">
        <v>81</v>
      </c>
      <c r="C31" s="11" t="s">
        <v>80</v>
      </c>
      <c r="D31" s="12" t="s">
        <v>82</v>
      </c>
      <c r="E31" s="13">
        <v>466650</v>
      </c>
      <c r="F31" s="20">
        <v>466650</v>
      </c>
      <c r="G31" s="20">
        <v>0</v>
      </c>
      <c r="H31" s="20">
        <v>350000</v>
      </c>
      <c r="I31" s="20">
        <v>0</v>
      </c>
      <c r="J31" s="13">
        <v>1080000</v>
      </c>
      <c r="K31" s="14">
        <v>1080000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6"/>
        <v>1546650</v>
      </c>
    </row>
    <row r="32" spans="1:16" ht="15.75" customHeight="1">
      <c r="A32" s="17" t="s">
        <v>98</v>
      </c>
      <c r="B32" s="10">
        <v>7130</v>
      </c>
      <c r="C32" s="17" t="s">
        <v>107</v>
      </c>
      <c r="D32" s="12" t="s">
        <v>105</v>
      </c>
      <c r="E32" s="13">
        <v>0</v>
      </c>
      <c r="F32" s="20">
        <v>0</v>
      </c>
      <c r="G32" s="20">
        <v>0</v>
      </c>
      <c r="H32" s="20">
        <v>0</v>
      </c>
      <c r="I32" s="20">
        <v>0</v>
      </c>
      <c r="J32" s="13">
        <v>136000</v>
      </c>
      <c r="K32" s="14">
        <v>136000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6"/>
        <v>136000</v>
      </c>
    </row>
    <row r="33" spans="1:16">
      <c r="A33" s="17" t="s">
        <v>99</v>
      </c>
      <c r="B33" s="10">
        <v>7140</v>
      </c>
      <c r="C33" s="17" t="s">
        <v>107</v>
      </c>
      <c r="D33" s="12" t="s">
        <v>106</v>
      </c>
      <c r="E33" s="13">
        <v>0</v>
      </c>
      <c r="F33" s="20">
        <f>E33-I33</f>
        <v>0</v>
      </c>
      <c r="G33" s="20">
        <v>0</v>
      </c>
      <c r="H33" s="20">
        <v>0</v>
      </c>
      <c r="I33" s="20">
        <v>0</v>
      </c>
      <c r="J33" s="13">
        <v>350000</v>
      </c>
      <c r="K33" s="14">
        <v>350000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6"/>
        <v>350000</v>
      </c>
    </row>
    <row r="34" spans="1:16" ht="25.5">
      <c r="A34" s="10" t="s">
        <v>83</v>
      </c>
      <c r="B34" s="10" t="s">
        <v>85</v>
      </c>
      <c r="C34" s="11" t="s">
        <v>84</v>
      </c>
      <c r="D34" s="12" t="s">
        <v>86</v>
      </c>
      <c r="E34" s="13">
        <v>100000</v>
      </c>
      <c r="F34" s="20">
        <v>100000</v>
      </c>
      <c r="G34" s="20">
        <v>0</v>
      </c>
      <c r="H34" s="20">
        <v>0</v>
      </c>
      <c r="I34" s="20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6"/>
        <v>100000</v>
      </c>
    </row>
    <row r="35" spans="1:16" ht="31.5" customHeight="1">
      <c r="A35" s="17" t="s">
        <v>103</v>
      </c>
      <c r="B35" s="10">
        <v>7520</v>
      </c>
      <c r="C35" s="17" t="s">
        <v>111</v>
      </c>
      <c r="D35" s="12" t="s">
        <v>108</v>
      </c>
      <c r="E35" s="13">
        <v>30000</v>
      </c>
      <c r="F35" s="20">
        <f>E35-I35</f>
        <v>30000</v>
      </c>
      <c r="G35" s="20">
        <v>0</v>
      </c>
      <c r="H35" s="20">
        <v>0</v>
      </c>
      <c r="I35" s="20">
        <v>0</v>
      </c>
      <c r="J35" s="13">
        <v>55000</v>
      </c>
      <c r="K35" s="14">
        <v>55000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6"/>
        <v>85000</v>
      </c>
    </row>
    <row r="36" spans="1:16" ht="29.25" customHeight="1">
      <c r="A36" s="17" t="s">
        <v>100</v>
      </c>
      <c r="B36" s="10">
        <v>7680</v>
      </c>
      <c r="C36" s="17" t="s">
        <v>110</v>
      </c>
      <c r="D36" s="12" t="s">
        <v>109</v>
      </c>
      <c r="E36" s="13">
        <v>7000</v>
      </c>
      <c r="F36" s="20">
        <f t="shared" si="7"/>
        <v>7000</v>
      </c>
      <c r="G36" s="20">
        <v>0</v>
      </c>
      <c r="H36" s="20">
        <v>0</v>
      </c>
      <c r="I36" s="20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6"/>
        <v>7000</v>
      </c>
    </row>
    <row r="37" spans="1:16" ht="29.25" customHeight="1">
      <c r="A37" s="17" t="s">
        <v>87</v>
      </c>
      <c r="B37" s="10">
        <v>8340</v>
      </c>
      <c r="C37" s="17" t="s">
        <v>88</v>
      </c>
      <c r="D37" s="14" t="s">
        <v>89</v>
      </c>
      <c r="E37" s="13">
        <v>0</v>
      </c>
      <c r="F37" s="20">
        <v>0</v>
      </c>
      <c r="G37" s="20">
        <v>0</v>
      </c>
      <c r="H37" s="20">
        <v>0</v>
      </c>
      <c r="I37" s="20">
        <v>0</v>
      </c>
      <c r="J37" s="13">
        <v>10500</v>
      </c>
      <c r="K37" s="14">
        <v>0</v>
      </c>
      <c r="L37" s="14">
        <v>10500</v>
      </c>
      <c r="M37" s="14">
        <v>0</v>
      </c>
      <c r="N37" s="14">
        <v>0</v>
      </c>
      <c r="O37" s="14">
        <v>0</v>
      </c>
      <c r="P37" s="13">
        <f t="shared" si="6"/>
        <v>10500</v>
      </c>
    </row>
    <row r="38" spans="1:16">
      <c r="A38" s="17" t="s">
        <v>101</v>
      </c>
      <c r="B38" s="17" t="s">
        <v>116</v>
      </c>
      <c r="C38" s="17" t="s">
        <v>27</v>
      </c>
      <c r="D38" s="12" t="s">
        <v>115</v>
      </c>
      <c r="E38" s="13">
        <v>100000</v>
      </c>
      <c r="F38" s="20">
        <f t="shared" si="7"/>
        <v>100000</v>
      </c>
      <c r="G38" s="20">
        <v>0</v>
      </c>
      <c r="H38" s="20">
        <v>0</v>
      </c>
      <c r="I38" s="20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6"/>
        <v>100000</v>
      </c>
    </row>
    <row r="39" spans="1:16" ht="38.25">
      <c r="A39" s="10" t="s">
        <v>90</v>
      </c>
      <c r="B39" s="10" t="s">
        <v>91</v>
      </c>
      <c r="C39" s="11" t="s">
        <v>28</v>
      </c>
      <c r="D39" s="12" t="s">
        <v>92</v>
      </c>
      <c r="E39" s="13">
        <v>1706900</v>
      </c>
      <c r="F39" s="20">
        <v>1706900</v>
      </c>
      <c r="G39" s="20">
        <v>0</v>
      </c>
      <c r="H39" s="20">
        <v>0</v>
      </c>
      <c r="I39" s="20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6"/>
        <v>1706900</v>
      </c>
    </row>
    <row r="40" spans="1:16" ht="60.75" customHeight="1">
      <c r="A40" s="17" t="s">
        <v>102</v>
      </c>
      <c r="B40" s="10">
        <v>9710</v>
      </c>
      <c r="C40" s="17" t="s">
        <v>28</v>
      </c>
      <c r="D40" s="12" t="s">
        <v>112</v>
      </c>
      <c r="E40" s="13">
        <v>70000</v>
      </c>
      <c r="F40" s="20">
        <f t="shared" si="7"/>
        <v>70000</v>
      </c>
      <c r="G40" s="20">
        <v>0</v>
      </c>
      <c r="H40" s="20">
        <v>0</v>
      </c>
      <c r="I40" s="20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6"/>
        <v>70000</v>
      </c>
    </row>
    <row r="41" spans="1:16">
      <c r="A41" s="15" t="s">
        <v>93</v>
      </c>
      <c r="B41" s="15" t="s">
        <v>93</v>
      </c>
      <c r="C41" s="16" t="s">
        <v>93</v>
      </c>
      <c r="D41" s="9" t="s">
        <v>94</v>
      </c>
      <c r="E41" s="9">
        <f>SUM(E15:E40)</f>
        <v>53973000</v>
      </c>
      <c r="F41" s="9">
        <f>SUM(F15:F40)</f>
        <v>52488400</v>
      </c>
      <c r="G41" s="21">
        <f>SUM(G15:G40)</f>
        <v>35681400</v>
      </c>
      <c r="H41" s="21">
        <f>SUM(H15:H40)</f>
        <v>4881500</v>
      </c>
      <c r="I41" s="9">
        <f>I18+I29+I31+I32+I35+I33+I17</f>
        <v>0</v>
      </c>
      <c r="J41" s="9">
        <f>SUM(J15:J40)</f>
        <v>2880000</v>
      </c>
      <c r="K41" s="9">
        <f t="shared" ref="K41:O41" si="8">SUM(K15:K40)</f>
        <v>1988500</v>
      </c>
      <c r="L41" s="9">
        <f t="shared" si="8"/>
        <v>891500</v>
      </c>
      <c r="M41" s="9">
        <f t="shared" si="8"/>
        <v>50000</v>
      </c>
      <c r="N41" s="9">
        <f t="shared" si="8"/>
        <v>60000</v>
      </c>
      <c r="O41" s="9">
        <f t="shared" si="8"/>
        <v>0</v>
      </c>
      <c r="P41" s="9">
        <f t="shared" si="6"/>
        <v>56853000</v>
      </c>
    </row>
    <row r="44" spans="1:16">
      <c r="B44" s="2" t="s">
        <v>95</v>
      </c>
      <c r="I44" s="2" t="s">
        <v>96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Ekonom1</cp:lastModifiedBy>
  <dcterms:created xsi:type="dcterms:W3CDTF">2019-12-11T08:15:23Z</dcterms:created>
  <dcterms:modified xsi:type="dcterms:W3CDTF">2019-12-12T12:33:41Z</dcterms:modified>
</cp:coreProperties>
</file>