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275" yWindow="165" windowWidth="9450" windowHeight="11760" tabRatio="949" firstSheet="2" activeTab="2"/>
  </bookViews>
  <sheets>
    <sheet name="Підсумок" sheetId="9" state="hidden" r:id="rId1"/>
    <sheet name="Статуси" sheetId="2" state="hidden" r:id="rId2"/>
    <sheet name="Дорожня карта" sheetId="10" r:id="rId3"/>
  </sheets>
  <definedNames>
    <definedName name="_xlnm._FilterDatabase" localSheetId="1" hidden="1">Статуси!$A$1:$A$76</definedName>
    <definedName name="Status_RM">Статуси!$A$23:$A$26</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6" i="10" l="1"/>
  <c r="E310" i="10" l="1"/>
  <c r="E311" i="10"/>
  <c r="E312" i="10"/>
  <c r="E304" i="10"/>
  <c r="E305" i="10"/>
  <c r="E306" i="10"/>
  <c r="E307" i="10"/>
  <c r="E308" i="10"/>
  <c r="E309" i="10"/>
  <c r="E303" i="10"/>
  <c r="E302" i="10"/>
  <c r="E301" i="10"/>
  <c r="E300" i="10"/>
  <c r="E299" i="10"/>
  <c r="E285" i="10"/>
  <c r="E284" i="10"/>
  <c r="E281" i="10"/>
  <c r="E282" i="10"/>
  <c r="E283" i="10"/>
  <c r="E280" i="10"/>
  <c r="E279" i="10"/>
  <c r="E278" i="10"/>
  <c r="E286" i="10"/>
  <c r="E287" i="10"/>
  <c r="E288" i="10"/>
  <c r="E289" i="10"/>
  <c r="E290" i="10"/>
  <c r="E291" i="10"/>
  <c r="E293" i="10"/>
  <c r="E294" i="10"/>
  <c r="E296" i="10"/>
  <c r="E277" i="10"/>
  <c r="E260" i="10"/>
  <c r="E261" i="10"/>
  <c r="E262" i="10"/>
  <c r="E263" i="10"/>
  <c r="E264" i="10"/>
  <c r="E265" i="10"/>
  <c r="E266" i="10"/>
  <c r="E267" i="10"/>
  <c r="E268" i="10"/>
  <c r="E269" i="10"/>
  <c r="E270" i="10"/>
  <c r="E271" i="10"/>
  <c r="E272" i="10"/>
  <c r="E273" i="10"/>
  <c r="E274" i="10"/>
  <c r="E259" i="10"/>
  <c r="E241" i="10"/>
  <c r="E242" i="10"/>
  <c r="E243" i="10"/>
  <c r="E244" i="10"/>
  <c r="E245" i="10"/>
  <c r="E246" i="10"/>
  <c r="E247" i="10"/>
  <c r="E248" i="10"/>
  <c r="E249" i="10"/>
  <c r="E250" i="10"/>
  <c r="E251" i="10"/>
  <c r="E252" i="10"/>
  <c r="E253" i="10"/>
  <c r="E254" i="10"/>
  <c r="E255" i="10"/>
  <c r="E256" i="10"/>
  <c r="E240" i="10"/>
  <c r="E239" i="10"/>
  <c r="E235" i="10"/>
  <c r="E236" i="10"/>
  <c r="E237" i="10"/>
  <c r="E238" i="10"/>
  <c r="E234" i="10"/>
  <c r="E233" i="10"/>
  <c r="E232" i="10"/>
  <c r="E231" i="10"/>
  <c r="E230" i="10"/>
  <c r="E229" i="10"/>
  <c r="E228" i="10"/>
  <c r="E227" i="10"/>
  <c r="E221" i="10"/>
  <c r="E222" i="10"/>
  <c r="E223" i="10"/>
  <c r="E224" i="10"/>
  <c r="E219" i="10"/>
  <c r="E220" i="10"/>
  <c r="E218" i="10"/>
  <c r="E217" i="10"/>
  <c r="E216" i="10"/>
  <c r="E215" i="10"/>
  <c r="E214" i="10"/>
  <c r="E213" i="10"/>
  <c r="E212" i="10"/>
  <c r="E211" i="10"/>
  <c r="E210" i="10"/>
  <c r="E209" i="10"/>
  <c r="E208" i="10"/>
  <c r="E206" i="10"/>
  <c r="E207" i="10"/>
  <c r="E205" i="10"/>
  <c r="E196" i="10"/>
  <c r="E197" i="10"/>
  <c r="E198" i="10"/>
  <c r="E199" i="10"/>
  <c r="E200" i="10"/>
  <c r="E195" i="10"/>
  <c r="E194" i="10"/>
  <c r="E193" i="10"/>
  <c r="E192" i="10"/>
  <c r="E191" i="10"/>
  <c r="E190" i="10"/>
  <c r="E189" i="10"/>
  <c r="E186" i="10"/>
  <c r="E185" i="10"/>
  <c r="E184" i="10"/>
  <c r="E183" i="10"/>
  <c r="E182" i="10"/>
  <c r="E179" i="10"/>
  <c r="E178" i="10"/>
  <c r="E171" i="10"/>
  <c r="E172" i="10"/>
  <c r="E173" i="10"/>
  <c r="E174" i="10"/>
  <c r="E175" i="10"/>
  <c r="E176" i="10"/>
  <c r="E177" i="10"/>
  <c r="E170" i="10"/>
  <c r="E169" i="10"/>
  <c r="E168" i="10"/>
  <c r="E167" i="10"/>
  <c r="E166" i="10"/>
  <c r="E152" i="10"/>
  <c r="E151" i="10"/>
  <c r="E150" i="10"/>
  <c r="E149" i="10"/>
  <c r="E148" i="10"/>
  <c r="E147" i="10"/>
  <c r="E146" i="10"/>
  <c r="E153" i="10"/>
  <c r="E138" i="10" l="1"/>
  <c r="E137" i="10"/>
  <c r="E136" i="10"/>
  <c r="E135" i="10"/>
  <c r="E134" i="10"/>
  <c r="E123" i="10"/>
  <c r="E124" i="10"/>
  <c r="E125" i="10"/>
  <c r="E126" i="10"/>
  <c r="E127" i="10"/>
  <c r="E128" i="10"/>
  <c r="E129" i="10"/>
  <c r="E130" i="10"/>
  <c r="E131" i="10"/>
  <c r="E122" i="10"/>
  <c r="E121" i="10"/>
  <c r="E120" i="10"/>
  <c r="E119" i="10"/>
  <c r="E118" i="10"/>
  <c r="E117" i="10"/>
  <c r="E116" i="10"/>
  <c r="E113" i="10"/>
  <c r="E110" i="10"/>
  <c r="E91" i="10"/>
  <c r="E90" i="10"/>
  <c r="E89" i="10"/>
  <c r="E88" i="10"/>
  <c r="E87" i="10"/>
  <c r="E81" i="10"/>
  <c r="E80" i="10"/>
  <c r="E79" i="10"/>
  <c r="E78" i="10"/>
  <c r="E77" i="10"/>
  <c r="E76" i="10"/>
  <c r="E75" i="10"/>
  <c r="E74" i="10"/>
  <c r="E73" i="10"/>
  <c r="E72" i="10"/>
  <c r="E71" i="10"/>
  <c r="E70" i="10"/>
  <c r="E69" i="10"/>
  <c r="E51" i="10"/>
  <c r="E52" i="10"/>
  <c r="E53" i="10"/>
  <c r="E54" i="10"/>
  <c r="E55" i="10"/>
  <c r="E56" i="10"/>
  <c r="E57" i="10"/>
  <c r="E58" i="10"/>
  <c r="E59" i="10"/>
  <c r="E60" i="10"/>
  <c r="E61" i="10"/>
  <c r="E62" i="10"/>
  <c r="E63" i="10"/>
  <c r="E50" i="10"/>
  <c r="E49" i="10"/>
  <c r="E48" i="10"/>
  <c r="E45" i="10"/>
  <c r="E44" i="10"/>
  <c r="E43" i="10"/>
  <c r="E42" i="10"/>
  <c r="E41" i="10"/>
  <c r="E40" i="10"/>
  <c r="E39" i="10"/>
  <c r="E38" i="10"/>
  <c r="E37" i="10"/>
  <c r="E36" i="10"/>
  <c r="E35" i="10"/>
  <c r="E34" i="10"/>
  <c r="E33" i="10"/>
  <c r="E32" i="10"/>
  <c r="E31" i="10"/>
  <c r="E21" i="10"/>
  <c r="E14" i="10" l="1"/>
  <c r="E15" i="10" l="1"/>
  <c r="E16" i="10"/>
  <c r="E17" i="10"/>
  <c r="E18" i="10"/>
  <c r="E19" i="10"/>
  <c r="E20" i="10"/>
  <c r="N14" i="10"/>
  <c r="F15" i="10" l="1"/>
  <c r="E6" i="10" l="1"/>
  <c r="D9" i="10"/>
  <c r="F140" i="10" l="1"/>
  <c r="F16" i="10" l="1"/>
  <c r="F300" i="10"/>
  <c r="F301" i="10"/>
  <c r="F302" i="10"/>
  <c r="F308" i="10"/>
  <c r="F309" i="10"/>
  <c r="F311" i="10"/>
  <c r="F312" i="10"/>
  <c r="F299" i="10"/>
  <c r="F290" i="10"/>
  <c r="F291" i="10"/>
  <c r="F292" i="10"/>
  <c r="F293" i="10"/>
  <c r="F294" i="10"/>
  <c r="F295" i="10"/>
  <c r="F296" i="10"/>
  <c r="F277" i="10"/>
  <c r="F260" i="10"/>
  <c r="F261" i="10"/>
  <c r="F262" i="10"/>
  <c r="F271" i="10"/>
  <c r="F272" i="10"/>
  <c r="F273" i="10"/>
  <c r="F274" i="10"/>
  <c r="F259" i="10"/>
  <c r="F250" i="10"/>
  <c r="F251" i="10"/>
  <c r="F252" i="10"/>
  <c r="F253" i="10"/>
  <c r="F254" i="10"/>
  <c r="F255" i="10"/>
  <c r="F256" i="10"/>
  <c r="F227" i="10"/>
  <c r="F206" i="10"/>
  <c r="F207" i="10"/>
  <c r="F215" i="10"/>
  <c r="F216" i="10"/>
  <c r="F217" i="10"/>
  <c r="F218" i="10"/>
  <c r="F224" i="10"/>
  <c r="F205" i="10"/>
  <c r="F190" i="10"/>
  <c r="F191" i="10"/>
  <c r="F192" i="10"/>
  <c r="F193" i="10"/>
  <c r="F194" i="10"/>
  <c r="F195" i="10"/>
  <c r="F200" i="10"/>
  <c r="F189" i="10"/>
  <c r="F183" i="10"/>
  <c r="F184" i="10"/>
  <c r="F185" i="10"/>
  <c r="F186" i="10"/>
  <c r="F182" i="10"/>
  <c r="F167" i="10"/>
  <c r="F168" i="10"/>
  <c r="F169" i="10"/>
  <c r="F170" i="10"/>
  <c r="F176" i="10"/>
  <c r="F177" i="10"/>
  <c r="F179" i="10"/>
  <c r="F166" i="10"/>
  <c r="E157" i="10"/>
  <c r="F157" i="10" s="1"/>
  <c r="E158" i="10"/>
  <c r="F158" i="10" s="1"/>
  <c r="E159" i="10"/>
  <c r="F159" i="10" s="1"/>
  <c r="E160" i="10"/>
  <c r="F160" i="10" s="1"/>
  <c r="E161" i="10"/>
  <c r="F161" i="10" s="1"/>
  <c r="E162" i="10"/>
  <c r="F162" i="10" s="1"/>
  <c r="E163" i="10"/>
  <c r="F163" i="10" s="1"/>
  <c r="E156" i="10"/>
  <c r="F156" i="10" s="1"/>
  <c r="F147" i="10"/>
  <c r="F148" i="10"/>
  <c r="F149" i="10"/>
  <c r="F150" i="10"/>
  <c r="F151" i="10"/>
  <c r="F152" i="10"/>
  <c r="F153" i="10"/>
  <c r="F146" i="10"/>
  <c r="F135" i="10"/>
  <c r="F136" i="10"/>
  <c r="F137" i="10"/>
  <c r="F138" i="10"/>
  <c r="F139" i="10"/>
  <c r="F141" i="10"/>
  <c r="F134" i="10"/>
  <c r="F117" i="10"/>
  <c r="F118" i="10"/>
  <c r="F119" i="10"/>
  <c r="F120" i="10"/>
  <c r="F121" i="10"/>
  <c r="F122" i="10"/>
  <c r="F131" i="10"/>
  <c r="F116" i="10"/>
  <c r="E106" i="10"/>
  <c r="F106" i="10" s="1"/>
  <c r="E107" i="10"/>
  <c r="F107" i="10" s="1"/>
  <c r="E108" i="10"/>
  <c r="F108" i="10" s="1"/>
  <c r="E109" i="10"/>
  <c r="F109" i="10" s="1"/>
  <c r="F110" i="10"/>
  <c r="E111" i="10"/>
  <c r="F111" i="10" s="1"/>
  <c r="E112" i="10"/>
  <c r="F112" i="10" s="1"/>
  <c r="F113" i="10"/>
  <c r="E97" i="10"/>
  <c r="F97" i="10" s="1"/>
  <c r="E98" i="10"/>
  <c r="F98" i="10" s="1"/>
  <c r="E99" i="10"/>
  <c r="F99" i="10" s="1"/>
  <c r="E100" i="10"/>
  <c r="F100" i="10" s="1"/>
  <c r="E101" i="10"/>
  <c r="F101" i="10" s="1"/>
  <c r="E102" i="10"/>
  <c r="F102" i="10" s="1"/>
  <c r="E103" i="10"/>
  <c r="F103" i="10" s="1"/>
  <c r="E96" i="10"/>
  <c r="F96" i="10" s="1"/>
  <c r="F87" i="10"/>
  <c r="F88" i="10"/>
  <c r="F89" i="10"/>
  <c r="F90" i="10"/>
  <c r="F91" i="10"/>
  <c r="E92" i="10"/>
  <c r="F92" i="10" s="1"/>
  <c r="E93" i="10"/>
  <c r="F93" i="10" s="1"/>
  <c r="F86" i="10"/>
  <c r="E67" i="10"/>
  <c r="F67" i="10" s="1"/>
  <c r="E68" i="10"/>
  <c r="F68" i="10" s="1"/>
  <c r="F69" i="10"/>
  <c r="F70" i="10"/>
  <c r="F71" i="10"/>
  <c r="F72" i="10"/>
  <c r="F81" i="10"/>
  <c r="E66" i="10"/>
  <c r="F66" i="10" s="1"/>
  <c r="F49" i="10"/>
  <c r="F50" i="10"/>
  <c r="F51" i="10"/>
  <c r="F52" i="10"/>
  <c r="F53" i="10"/>
  <c r="F54" i="10"/>
  <c r="F63" i="10"/>
  <c r="F48" i="10"/>
  <c r="F32" i="10"/>
  <c r="F33" i="10"/>
  <c r="F34" i="10"/>
  <c r="F35" i="10"/>
  <c r="F36" i="10"/>
  <c r="F37" i="10"/>
  <c r="F45" i="10"/>
  <c r="F31" i="10"/>
  <c r="E25" i="10"/>
  <c r="F25" i="10" s="1"/>
  <c r="E26" i="10"/>
  <c r="F26" i="10" s="1"/>
  <c r="E27" i="10"/>
  <c r="F27" i="10" s="1"/>
  <c r="E28" i="10"/>
  <c r="F28" i="10" s="1"/>
  <c r="E24" i="10"/>
  <c r="F24" i="10" s="1"/>
  <c r="F14" i="10"/>
  <c r="F17" i="10"/>
  <c r="F18" i="10"/>
  <c r="F19" i="10"/>
  <c r="F20" i="10"/>
  <c r="F21" i="10"/>
  <c r="P7" i="10" l="1"/>
  <c r="N21" i="10"/>
  <c r="N20" i="10"/>
  <c r="N19" i="10"/>
  <c r="N18" i="10"/>
  <c r="N17" i="10"/>
  <c r="N16" i="10"/>
  <c r="N15" i="10"/>
  <c r="N312" i="10" l="1"/>
  <c r="N311" i="10"/>
  <c r="N309" i="10"/>
  <c r="N308" i="10"/>
  <c r="N302" i="10"/>
  <c r="N301" i="10"/>
  <c r="N300" i="10"/>
  <c r="N299" i="10"/>
  <c r="N296" i="10"/>
  <c r="N295" i="10"/>
  <c r="N294" i="10"/>
  <c r="N293" i="10"/>
  <c r="N292" i="10"/>
  <c r="N291" i="10"/>
  <c r="N290" i="10"/>
  <c r="N277" i="10"/>
  <c r="N274" i="10"/>
  <c r="N273" i="10"/>
  <c r="N272" i="10"/>
  <c r="N271" i="10"/>
  <c r="N262" i="10"/>
  <c r="N261" i="10"/>
  <c r="N260" i="10"/>
  <c r="N259" i="10"/>
  <c r="N256" i="10"/>
  <c r="N255" i="10"/>
  <c r="N254" i="10"/>
  <c r="N253" i="10"/>
  <c r="N252" i="10"/>
  <c r="N251" i="10"/>
  <c r="N250" i="10"/>
  <c r="N227" i="10"/>
  <c r="N224" i="10"/>
  <c r="N218" i="10"/>
  <c r="N217" i="10"/>
  <c r="N216" i="10"/>
  <c r="N215" i="10"/>
  <c r="N207" i="10"/>
  <c r="N206" i="10"/>
  <c r="N205" i="10"/>
  <c r="N200" i="10"/>
  <c r="N195" i="10"/>
  <c r="N194" i="10"/>
  <c r="N193" i="10"/>
  <c r="N192" i="10"/>
  <c r="N191" i="10"/>
  <c r="N190" i="10"/>
  <c r="N189" i="10"/>
  <c r="N186" i="10"/>
  <c r="N185" i="10"/>
  <c r="N184" i="10"/>
  <c r="N183" i="10"/>
  <c r="N182" i="10"/>
  <c r="N179" i="10"/>
  <c r="N177" i="10"/>
  <c r="N176" i="10"/>
  <c r="N170" i="10"/>
  <c r="N169" i="10"/>
  <c r="N168" i="10"/>
  <c r="N167" i="10"/>
  <c r="N166" i="10"/>
  <c r="N163" i="10"/>
  <c r="N162" i="10"/>
  <c r="N161" i="10"/>
  <c r="N160" i="10"/>
  <c r="N159" i="10"/>
  <c r="N158" i="10"/>
  <c r="N157" i="10"/>
  <c r="N156" i="10"/>
  <c r="N153" i="10"/>
  <c r="N152" i="10"/>
  <c r="N151" i="10"/>
  <c r="N150" i="10"/>
  <c r="N149" i="10"/>
  <c r="N148" i="10"/>
  <c r="N147" i="10"/>
  <c r="N146" i="10"/>
  <c r="N141" i="10"/>
  <c r="N140" i="10"/>
  <c r="N139" i="10"/>
  <c r="N138" i="10"/>
  <c r="N137" i="10"/>
  <c r="N136" i="10"/>
  <c r="N135" i="10"/>
  <c r="N134" i="10"/>
  <c r="N131" i="10"/>
  <c r="N122" i="10"/>
  <c r="N121" i="10"/>
  <c r="N120" i="10"/>
  <c r="N119" i="10"/>
  <c r="N118" i="10"/>
  <c r="N117" i="10"/>
  <c r="N116" i="10"/>
  <c r="N113" i="10"/>
  <c r="N112" i="10"/>
  <c r="N111" i="10"/>
  <c r="N110" i="10"/>
  <c r="N109" i="10"/>
  <c r="N108" i="10"/>
  <c r="N107" i="10"/>
  <c r="N106" i="10"/>
  <c r="N103" i="10"/>
  <c r="N102" i="10"/>
  <c r="N101" i="10"/>
  <c r="N100" i="10"/>
  <c r="N99" i="10"/>
  <c r="N98" i="10"/>
  <c r="N97" i="10"/>
  <c r="N96" i="10"/>
  <c r="N93" i="10"/>
  <c r="N92" i="10"/>
  <c r="N91" i="10"/>
  <c r="N90" i="10"/>
  <c r="N89" i="10"/>
  <c r="N88" i="10"/>
  <c r="N87" i="10"/>
  <c r="N86" i="10"/>
  <c r="N81" i="10"/>
  <c r="N72" i="10"/>
  <c r="N71" i="10"/>
  <c r="N70" i="10"/>
  <c r="N69" i="10"/>
  <c r="N68" i="10"/>
  <c r="N67" i="10"/>
  <c r="N66" i="10"/>
  <c r="N63" i="10"/>
  <c r="N54" i="10"/>
  <c r="N53" i="10"/>
  <c r="N52" i="10"/>
  <c r="N51" i="10"/>
  <c r="N50" i="10"/>
  <c r="N49" i="10"/>
  <c r="N48" i="10"/>
  <c r="N45" i="10"/>
  <c r="N37" i="10"/>
  <c r="N36" i="10"/>
  <c r="N35" i="10"/>
  <c r="N34" i="10"/>
  <c r="N33" i="10"/>
  <c r="N32" i="10"/>
  <c r="N31" i="10"/>
  <c r="N28" i="10"/>
  <c r="N27" i="10"/>
  <c r="N26" i="10"/>
  <c r="N25" i="10"/>
  <c r="N24" i="10"/>
  <c r="M7" i="10" l="1"/>
  <c r="C298" i="10" l="1"/>
  <c r="C276" i="10"/>
  <c r="C258" i="10"/>
  <c r="C226" i="10"/>
  <c r="C204" i="10"/>
  <c r="C188" i="10"/>
  <c r="C181" i="10"/>
  <c r="C165" i="10"/>
  <c r="C155" i="10"/>
  <c r="C145" i="10"/>
  <c r="C133" i="10" l="1"/>
  <c r="C115" i="10"/>
  <c r="C105" i="10"/>
  <c r="C95" i="10"/>
  <c r="C182" i="10" l="1"/>
  <c r="C96" i="10"/>
  <c r="C205" i="10" l="1"/>
  <c r="C189" i="10"/>
  <c r="C106" i="10"/>
  <c r="C299" i="10"/>
  <c r="C116" i="10"/>
  <c r="C156" i="10" l="1"/>
  <c r="C277" i="10"/>
  <c r="C259" i="10"/>
  <c r="C227" i="10"/>
  <c r="C146" i="10"/>
  <c r="C86" i="10"/>
  <c r="C166" i="10" l="1"/>
  <c r="C14" i="10" l="1"/>
  <c r="C21" i="9" l="1"/>
  <c r="C19" i="9"/>
  <c r="G10" i="9" l="1"/>
  <c r="C20" i="9" s="1"/>
  <c r="C31" i="10" l="1"/>
  <c r="C66" i="10"/>
  <c r="C48" i="10"/>
  <c r="F4" i="9" l="1"/>
  <c r="E4" i="9"/>
  <c r="B4" i="9"/>
  <c r="D4" i="9"/>
  <c r="C4" i="9"/>
  <c r="G4" i="9" l="1"/>
  <c r="C18" i="9" s="1"/>
  <c r="B15" i="9" l="1"/>
  <c r="C24" i="10" l="1"/>
  <c r="C134" i="10" l="1"/>
  <c r="C9" i="10" l="1"/>
</calcChain>
</file>

<file path=xl/sharedStrings.xml><?xml version="1.0" encoding="utf-8"?>
<sst xmlns="http://schemas.openxmlformats.org/spreadsheetml/2006/main" count="1440" uniqueCount="300">
  <si>
    <t>КОМПЕТЕНЦІЯ 1. ЛІДЕРСТВО ТА УПРАВЛІННЯ</t>
  </si>
  <si>
    <t>1.1. Стратегічне планування</t>
  </si>
  <si>
    <t>1.2. Забезпечення виконання повноважень ОМС</t>
  </si>
  <si>
    <t>1.3. Лідерство в місцевому економічному розвитку</t>
  </si>
  <si>
    <t>1.4. Ефективний організаційний менеджмент</t>
  </si>
  <si>
    <t>1.5. Управління персоналом</t>
  </si>
  <si>
    <t>виконано, є підтвердження</t>
  </si>
  <si>
    <t>прийнято</t>
  </si>
  <si>
    <t>доопрацьовано після верифікації</t>
  </si>
  <si>
    <t>не прийнято</t>
  </si>
  <si>
    <t>на доопрацюванні</t>
  </si>
  <si>
    <t xml:space="preserve">Документальне підтвердження проведення заходів щодо популяризації економічної активності молоді, жінок або інших, зазвичай маргіналізованих, соціальних груп (посилання на статтю на сайті громади/сторінці в соціальній мережі тощо)
</t>
  </si>
  <si>
    <t>Посилання на сторінку офіційного веб-сайту ОМС, де опубліковано звіти з моніторингу Програми МЕР (мінімум один) за порерідній рік</t>
  </si>
  <si>
    <t>Нормативно-правовий акт ОМС  про результати проведення щорічної оцінки посадових осіб (мінімум 1) за попередній рік</t>
  </si>
  <si>
    <t xml:space="preserve">Нормативно-правовий акт ОМС (Положення/Порядок),  що визначає порядок формування кадрового резерву та роботи з ним </t>
  </si>
  <si>
    <t>Посилання на офіційний веб-сайт громади, де опубліковано перелік вакансій, навіть, якщо конкурс на заміщення посад не оголошено.</t>
  </si>
  <si>
    <t>Співбесіда щодо прийому на службу в ОМС, чи  здійснюється прозоро на конкурсній основі.</t>
  </si>
  <si>
    <t>Документальне підтвердження проведення Днів відкритих дверей  для тих, хто планує кар’єру службовця органів місцевого самоврядування (мінімум одне за попередній рік)</t>
  </si>
  <si>
    <t>Документальне підтвердження, що у місцевому бюджеті  на підвищення кваліфікації посадових осіб місцевого самоврядування передбачено кошти у розмірі не менше ніж 2% фонду оплати праці.</t>
  </si>
  <si>
    <t>так</t>
  </si>
  <si>
    <t>ні</t>
  </si>
  <si>
    <t>КОМПЕТЕНЦІЯ 2. УПРАВЛІННЯ ФІНАНСАМИ ТА БЮДЖЕТОМ</t>
  </si>
  <si>
    <t>2.1. Розробка та виконання бюджету</t>
  </si>
  <si>
    <t xml:space="preserve">Посилання на сторінку офіційного веб-сайту громади з опублікованим звітом щодо опрацювання поданих громадянами пропозицій до проекту бюджету громади, в якому зазначено які пропозиції були враховані, а які ні
</t>
  </si>
  <si>
    <t>Посилання на протокол/и громадських (бюджетних) слухань із залученням різних груп населення  для ознайомлення з проектом бюджету та отримання відгуку від них</t>
  </si>
  <si>
    <t>Посилання на сторінку офіційного веб-сайту громади зі звітом щодо опрацювання поданих громадянами пропозицій до проєкту бюджету громади, в якому зазначено до яких груп відносяться громадяни (поділ на статі, молодь, особи з інвалідністю, особи старшого віку тощо)</t>
  </si>
  <si>
    <t xml:space="preserve">Документальне підтвердження проведення заходів по залученню до надання пропозицій до проєкту бюджету різних груп населення громади: молоді, осіб з інвалідністю, осіб старшого віку тощо. </t>
  </si>
  <si>
    <t>Підтвердження інтеграції підходу ГОБ у бюджетний процес громади</t>
  </si>
  <si>
    <t>Посилання на ProZorro, де опубліковано всі звіти про закупівлі та допорогові конкурентні процедури протягом одного дня після оприлюднення замовником договору про закупівлю в електронній системі закупівель або відміни тендеру/спрощеної закупівлі, або визнання тендеру таким, що не відбувся.</t>
  </si>
  <si>
    <t>Нормативно-правовий акт ОМС про затвердження реєстру об'єктів комунальної власності ОМС</t>
  </si>
  <si>
    <t>Чинне Положення, що регулює питання управління активами за напрямками (оренда, безхазяйне майно, приватизація, списання тощо)</t>
  </si>
  <si>
    <t>Посилання на офіційний веб-сайт громади, де опубліковане затверджене Положення (перше), що регулює питання управління активами за напрямками (оренда, безхазяйне майно, приватизація, списання тощо).</t>
  </si>
  <si>
    <t>Посилання на офіційний веб-сайт громади, де опубліковане затверджене Положення (друге), що регулює питання управління активами за напрямками (оренда, безхазяйне майно, приватизація, списання тощо).</t>
  </si>
  <si>
    <t xml:space="preserve">Посилання на офіційний веб-сайт громади, де опубліковано реєстр об'єктів комунальної власності ОМС
Спостереження: реєстр доступний в окремому розділі (наприклад, у роздала Важлива інформація) у зручному для перегляду форматі
</t>
  </si>
  <si>
    <t>Посилання на офіційний веб-сайт громади, де опубліковане затверджене Положення (трете), що регулює питання управління активами за напрямками (оренда, безхазяйне майно, приватизація, списання тощо).</t>
  </si>
  <si>
    <t xml:space="preserve">Громада* проводить реалізацію своїх активів через онлайн майданчики (де це можливо). 
* для громад, які в поточному році не реалізовують своє майно, дана вимога нерелевантна.
</t>
  </si>
  <si>
    <t>Посилання на офіційний веб-сайт громади, де опубліковано затверджену Програму з управління активами</t>
  </si>
  <si>
    <t>Посилання на офіційний веб-сайт громади, де опубліковано рішення місцевої ради про затвердження переліків комунального майна 1 та 2 типу</t>
  </si>
  <si>
    <t>Документальне підтвердження реалізації заходів Програми з управління активами</t>
  </si>
  <si>
    <t>Нормативно-правовий акт ОМС про затвердження інструкції (положення) із внутрішнього контролю</t>
  </si>
  <si>
    <t xml:space="preserve">Чинна інструкція (положення) із внутрішнього контролю </t>
  </si>
  <si>
    <t>План/и перевірок щодо запровадження контролю за проведенням фінансово-господарських операцій принаймні у одному підрозділі, бюджетній установі</t>
  </si>
  <si>
    <t xml:space="preserve">Інструкція (положення) із внутрішнього контролю в частині, де описано організацію контролю </t>
  </si>
  <si>
    <t>КОМПЕТЕНЦІЯ 3. НАДАННЯ ПОСЛУГ</t>
  </si>
  <si>
    <t>Витяг з рішення про місцевий бюджет щодо виділення коштів на реалізацію Плану вдосконалення даної послуги</t>
  </si>
  <si>
    <t>Посилання на сторінку офіційного веб-сайту громади, де опубліковано план удосконалення другої послуги, яку надає ОМС</t>
  </si>
  <si>
    <t>Витяг з рішення про місцевий бюджет щодо виділення коштів на реалізацію Плану вдосконалення другої послуги</t>
  </si>
  <si>
    <t>Посилання на сторінку офіційного веб-сайту громади, де розміщено протоколи громадських обговорень / консультацій із громадськістю щодо покращення другої послуги (мінімум 1)</t>
  </si>
  <si>
    <t>Посилання на публікацію результатів опитувань громадян щодо якості другої послуги</t>
  </si>
  <si>
    <t>Посилання на сторінку офіційного веб-сайту громади, де розміщено проміжний звіт з виконання Плану вдосконалення якості першої послуги та встановлення індикаторів якості та механізмів для їхнього вимірювання та поточного моніторингу. 
Спостереження: Звіт містить дані про використані джерела фінансування Плану
Спостереження: досягнуто покращення??</t>
  </si>
  <si>
    <t>Посилання на сторінку офіційного веб-сайту громади, де розміщено рішення місцевої ради про перегляд та внесення змін до Плану вдосконалення першої послуги за останній рік</t>
  </si>
  <si>
    <t>Посилання на інформацію про графік особистих прийомів посадовими особами ОМС</t>
  </si>
  <si>
    <t xml:space="preserve">Посилання на сторінку офіційного веб-сайту громади, де опубліковано щоквартальні звіти з аналізом звернень/скарг щодо якості послуг (мінімум 2 за попередній рік) </t>
  </si>
  <si>
    <t>Документальне підтвердження функціонування  системи «єдиного вікна» при ЦНАПі та прийому звернень громадян</t>
  </si>
  <si>
    <t>Документальне підтвердження (скрін-шот, посилання) використання ОМС принаймні двох ІТ інструментах - Telegram, Viber, Messenger, WhatsApp, Skype, WeChat, електронні мапи, власний мобільний додаток тощо, які задіяні для надання відгуків чи скарг щодо якості послуг</t>
  </si>
  <si>
    <t xml:space="preserve">Посилання на сторінку офіційного веб-сайту громади, де опубліковано щоквартальні звіти з аналізом відгуків/скарг щодо якості послуг, з яких випливає, що були враховані коментарі, надіслані через згадані вище ІТ інструменти (мінімум 2 за попередній рік) </t>
  </si>
  <si>
    <t>Документальне підтвердження проведення аналізу на відповідність планів/програм потребам жінок, молоді, різних вікових груп  та громадян із особливими потребами (мінімум 2 протягом попереднього року).</t>
  </si>
  <si>
    <t>Посилання на сторінку офіційного веб-сайту громади, де опубліковано  звіти з аналізом результатів опитування різних груп населення громади, проведені громадськими організаціями чи ініціативними групами за дорученням ОМС</t>
  </si>
  <si>
    <t>Посилання на сторінку офіційного веб-сайту громади, де опубліковано результати аналізу ефективності роботи із зверненнями/скаргами
Спостереження: не менше 80% випадків звернення/скарги опрацьовуються у термін, не більший 10 днів</t>
  </si>
  <si>
    <t>Нормативно-правовий акт ОМС, що встановлює термін роботи із скаргою/зверненням щодо якості послуг до 10 робочих днів</t>
  </si>
  <si>
    <t>Положення про проведення щорічної оцінки відповідних працівників апарату та керівників комунальних підприємств, де враховані показники ефективності роботи із зверненнями/скаргами громадян, отриманих через усі канали комунікації для зворотніх відгуків</t>
  </si>
  <si>
    <t>Нормативно-правовий акт ОМС про зарахування результатів проведення щорічної оцінки відповідних працівників апарату та керівників комунальних підприємств, де враховані показники ефективності роботи із зверненнями/скаргами громадян, отриманих через усі канали комунікації для зворотніх відгуків протягом попереднього року</t>
  </si>
  <si>
    <t>Посилання на сторінку сайту, де розміщено дані результатів репрезентативного опитування громадян щодо задоволеності базовими послугами, де середній рівень задоволеності послугами становить не менше 45% (протягом останніх 12 місяців)</t>
  </si>
  <si>
    <t>Витяг зі звіту про проведення репрезентативного опитування, де зазначено яка методологія використовувалася для відповідного дослідження</t>
  </si>
  <si>
    <t>Посилання на сторінку сайту, де розміщено дані результатів репрезентативного опитування громадян щодо задоволеності базовими послугами, де середній рівень задоволеності послугами становить не менше 55% (протягом останніх 12 місяців)</t>
  </si>
  <si>
    <t>Посилання на сторінку сайту, де розміщено дані результатів репрезентативного опитування громадян щодо задоволеності базовими послугами, де середній рівень задоволеності послугами становить не менше 60% (протягом останніх 12 місяців)</t>
  </si>
  <si>
    <t>Дані результатів репрезентативного опитування громадян щодо задоволеності базовими послугами, де рівень задоволеності принаймні 1 послугою становить щонайменше 70% від опитаних (протягом останніх 12 місяців)</t>
  </si>
  <si>
    <t xml:space="preserve">Посилання на офіційний веб-сайт громади, де викладена інформація про послуги, що надаються в громаді.
</t>
  </si>
  <si>
    <t xml:space="preserve">Посилання на сторінку офіційного веб-сайту громади, де розміщено нормативно-правовий акт ОМС про затвердження комунікаційного плану щонайменше для однієї послуги
</t>
  </si>
  <si>
    <t>Посилання на документ комунікаційного плану для однієї послуги</t>
  </si>
  <si>
    <t>Документальне підтвердження проведення принаймні одного публічного заходу у формі громадського зібрання з метою налагодження діалогу з громадськістю щодо послуг (протягом останнього року)</t>
  </si>
  <si>
    <t>Фото (мінімум три) приміщення ЦНАПу*, в якому знаходяться буклети (інші інфо матеріали) з інформацією про послуги ОМС, що надаються в громаді
* у разі наявності ЦНАПу</t>
  </si>
  <si>
    <t xml:space="preserve">Посилання на сторінку офіційного веб-сайту громади, де розміщено нормативно-правовий акт ОМС про затвердження комунікаційного плану для другої послуги
</t>
  </si>
  <si>
    <t>Посилання на документ комунікаційного плану для другої послуги</t>
  </si>
  <si>
    <t>Документальне підтвердження проведення публічних заходів у формі громадського зібрання з метою налагодження діалогу з громадськістю щодо послуг (мінімум 2 протягом попереднього року)</t>
  </si>
  <si>
    <t>Посилання на нормативно-правовий акт ОМС за результатами такого обговорення (мінімум 2)</t>
  </si>
  <si>
    <t>Посилання на сторінки веб-сайту громади, де розміщено основну інформацію для кожної із базових послуг
Спостереження: представлена інформація для усіх послуг, зазначених в показнику 3.2, оновлена протягом останніх 60 днів</t>
  </si>
  <si>
    <t>КОМПЕТЕНЦІЯ 4. УЧАСТЬ ГРОМАДСЬКОСТІ</t>
  </si>
  <si>
    <t xml:space="preserve">Положення про базовий підрозділ (сектор), що відповідає за впровадження комунікаційної стратегії </t>
  </si>
  <si>
    <t xml:space="preserve">Посилання на офіційний веб-сайт громади з рішенням місцевої ради про затвердження комунікаційної стратегії та комунікаційного календарного плану на поточний рік
</t>
  </si>
  <si>
    <t xml:space="preserve">Посилання на веб-сайт громади, де опубліковано комунікаційний календарний план на поточний рік
</t>
  </si>
  <si>
    <t xml:space="preserve">Нормативно-правовий акт ОМС про затвердження плану консультацій з  мешканцями громади на поточний рік 
</t>
  </si>
  <si>
    <t xml:space="preserve">Копія принаймні одного друкованого матеріалу: флаєра, оголошення, постера/примірника місцевої газети, де розміщена інформація про найбільш вагомі рішення ОМС та залучення громадян до їх розробки та прийняття протягом останнього року
</t>
  </si>
  <si>
    <t xml:space="preserve">Нормативно-правовий акт ОМС про затвердження Плану промоції (популяризації) механізму залучення громадян.
</t>
  </si>
  <si>
    <t xml:space="preserve">Документальне підтвердження реалізації принаймні одного заходу з  Плану промоції (популяризації) механізму залучення громадян.
</t>
  </si>
  <si>
    <t xml:space="preserve">Посилання на результати принаймні одного проведеного опитування місцевих мешканців щодо задоволеності різними сферами життя в громаді за попередній рік
</t>
  </si>
  <si>
    <t>Документальне підтвердження (мінімум 3 за попередній календарний рік)  проведення заходів із двостороннього спілкування з громадськістю:  громадські зібрання, публічні заходи в рамках механізмів залучення громадян (круглі столи, зустрічі, онлайн-заходи), навчання з використання механізмів участі, прямі теле- і радіо-ефіри, трансляції в соціальних мережах тощо</t>
  </si>
  <si>
    <t xml:space="preserve">Посилання на сторінку офіційного веб-сайту громади, де оприлюднено усі протоколи засідань місцевої ради (спостереження за останній 6 місяців
</t>
  </si>
  <si>
    <t xml:space="preserve">Посилання на сторінку офіційного веб-сайту громади, де оприлюднено протоколи засідань постійних депутатських комісій (спостереження за останній 6 місяців)
</t>
  </si>
  <si>
    <t xml:space="preserve">Посилання на сторінку офіційного веб-сайту, де опубліковані усі протоколи засідань та рішення виконавчого комітету (спостереження за останні 6 місяців).
</t>
  </si>
  <si>
    <t xml:space="preserve">Протокол засідання місцевої ради за участю громадськості або ГО для відкритого звітування про виконання стратегії розвитку громади або інших планів стратегічного характеру (протягом останніх 12 місяців).
</t>
  </si>
  <si>
    <t xml:space="preserve">Посилання на сторінку офіційного веб-сайту, де оприлюднюються порядки денні засідань місцевої ради за 10 днів до дати їх розгляду з метою прийняття (спостереження за останні 6 місяців) 
</t>
  </si>
  <si>
    <t xml:space="preserve">Посилання на Протоколи засідань місцевої ради, містять вичерпну інформацію про результати поіменного голосування і оприлюднюються на веб-сайті громади.
</t>
  </si>
  <si>
    <t xml:space="preserve">Посилання на Протоколи засідань постійних депутатських комісій місцевої ради, містять вичерпну інформацію про результати поіменного голосування і оприлюднюються на веб-сайті громади.
</t>
  </si>
  <si>
    <t xml:space="preserve">Посилання на Протоколи засідань виконавчого комітету, містять вичерпну інформацію про результати поіменного голосування і оприлюднюються на веб-сайті громади.
</t>
  </si>
  <si>
    <t xml:space="preserve">Посилання на розділ «звіти депутатів» веб-сайту громади, де принаймні 50% від загальної кількості депутатів місцевої ради прозвітували про свою роботу за останні 12 місяців
</t>
  </si>
  <si>
    <t xml:space="preserve">Посилання на сторінку офіційного веб-сайту, де опубліковано затверджений кодекс етики депутатів.
</t>
  </si>
  <si>
    <t xml:space="preserve">Посилання на протокол останнього перегляду тексту регламента місцевої ради, виконаного протягом останнього року на предмет внесення змін, зумовлених чинним законодавством, та/або задля забезпечення більш прозорої і ефективної роботи ради.
</t>
  </si>
  <si>
    <t xml:space="preserve">Нормативно-правовими актами ОМС визначено і встановлено процес громадської експертизи рішень ради та/або подання звернень громадян (пропозицій до проектів рішень). 
</t>
  </si>
  <si>
    <t>Посилання на розділ «звіти депутатів» веб-сайту громади, де усі депутати місцевої ради прозвітували про свою роботу за останні 12 місяців.</t>
  </si>
  <si>
    <t>Посилання на сторінку офіційного веб-сайту, де опубліковано затверджена місцева антикорупційна програма</t>
  </si>
  <si>
    <t>Документальне підтвердження за результатами проведення принаймні одного заходу з Місцевої антикорупційної програми</t>
  </si>
  <si>
    <t>Посилання на протокол бюджетних слухань перед ухваленням бюджету на поточний рік</t>
  </si>
  <si>
    <t xml:space="preserve">Посилання на сторінку офіційного веб-сайту, де опубліковано інформацію про результати проведення бюджетних слухань </t>
  </si>
  <si>
    <t>Посилання на звіт з інвентаризації (аудиту) технічної оснащеності та програмного забезпечення виконавчих органів місцевої ради, проведеної протягом попереднього календарного року</t>
  </si>
  <si>
    <t>Посилання на офіційний веб-сайт громади, який оновлюється щотижня (спостереження за даними останніх 90 днів)</t>
  </si>
  <si>
    <t>Посилання на рішення місцевої ради щодо затвердження ІТ плану.</t>
  </si>
  <si>
    <t>Додаток до рішення - Документ ІТ плану, який визначатиме, як інформаційні технології можуть застосовуватися для інформування громадськості про діяльність ОМС</t>
  </si>
  <si>
    <t>Документальне підтвердження виконання заходу з ІТ плану</t>
  </si>
  <si>
    <t xml:space="preserve">Посилання на сторінку(и) офіційного веб-сайту ОМС, де можна скласти і відправити звернення або поставити запитання </t>
  </si>
  <si>
    <t>Спостереження: перевірити, чи коректно відкриваються сторінки сайту з телефона</t>
  </si>
  <si>
    <t>Документальне підтвердження взаємодіїї та координації між структурними підрозділами ОМС щодо врахування гендерного підходу у своїй роботі (надання методично-консультативної допомоги відповідальним за гендерні аспекти органом, спільні заходи тощо).</t>
  </si>
  <si>
    <t xml:space="preserve">Бюджетний/і запит/и
 АБО Паспорти бюджетних програм,
що містять рекомендації щодо застосування гендерно-орієнтованого підходу у бюджетному процесі
</t>
  </si>
  <si>
    <t xml:space="preserve">Нормативно-правовий акт ОМС про створення  підрозділу  з питань забезпечення рівних прав та можливостей жінок і чоловіків, запобігання та протидії насильству за ознакою статі
</t>
  </si>
  <si>
    <t>Положення про роботу структурного підрозділу, де вписано повноваження  з аналізу стану забезпечення рівних прав та можливостей жінок і чоловіків у відповідній сфері (на відповідній території)  та/або проводять регулярний гендерний аудит  діяльності ОМС.</t>
  </si>
  <si>
    <t>КПКО 115031 в п.8  Програма "Забезпечення рівних прав і можливостей жінок і чоловіків П'ядицької сільської ради об'єднаної територіальної громади на 2020-2022 роки"</t>
  </si>
  <si>
    <t>Матеріали, які були в основі формування програми сприяння розвитку молоді і були зібрані/розроблені/напрацьовані молоддю (наприклад, дані опитування молоді, мапування молодіжної інфраструктури, аналіз стану молодіжної роботи тощо)</t>
  </si>
  <si>
    <t>Витяг із поточного бюджету громади, де містяться статті для фінансового забезпечення виконання програми сприяння розвитку молоді</t>
  </si>
  <si>
    <t>Нормативно-правовий акт про створення Молодіжного консультативно-дорадчого органу (МДКО) при ОМС</t>
  </si>
  <si>
    <t>Чинне Положення про МДКО (може бути без особового складу)</t>
  </si>
  <si>
    <t>Звіт про здійснення заходів з виконання програми сприяння розвитку молоді за попередній календарний рік (відповідно до календарного плану більше 90% заходів виконано). Аналіз якості реалізації плану не проводився.</t>
  </si>
  <si>
    <t>Особовий склад МКДО, до якого входять представники усіх старостинських округів громади</t>
  </si>
  <si>
    <t xml:space="preserve">Документальне підтвердження проведення заходів (у тому числі організаційних)  членами МКДО раз на квартал (мінімум 2 підтвердження за останні 6 місяців) </t>
  </si>
  <si>
    <t>Підтвердження наявності представників МКДО, молодіжних громадських організацій та інших молодіжних активістів у складі різних консультативно-дорадчих органів при ОМС (не менше 70% серед усіх КДО включають представників МКДО, молодіжних громадських організацій та інших молодіжних активістів.</t>
  </si>
  <si>
    <t>Документальні підтвердження проведення заходів для молоді, мінімум 2 за останні 6 місяців (наприклад, тренінги з освоєння професій; ярмарки можливостей; стажування в ОМС; зустрічі молодіжних громадських організацій із місцевим бізнесом тощо).</t>
  </si>
  <si>
    <t>Програма сприяння розвитку молоді в частині, де проведено аналіз молодіжної інфраструктури упродовж поточного року та у разі потреби внесені необхідні зміни</t>
  </si>
  <si>
    <t>Категорія компетенцій 1: Лідерство та управління</t>
  </si>
  <si>
    <r>
      <rPr>
        <b/>
        <sz val="8"/>
        <color theme="1"/>
        <rFont val="Arial"/>
        <family val="2"/>
      </rPr>
      <t>1.1</t>
    </r>
    <r>
      <rPr>
        <sz val="8"/>
        <color theme="1"/>
        <rFont val="Arial"/>
        <family val="2"/>
      </rPr>
      <t xml:space="preserve"> - Стратегічне планування</t>
    </r>
  </si>
  <si>
    <r>
      <rPr>
        <b/>
        <sz val="8"/>
        <color theme="1"/>
        <rFont val="Arial"/>
        <family val="2"/>
      </rPr>
      <t>1.2</t>
    </r>
    <r>
      <rPr>
        <sz val="8"/>
        <color theme="1"/>
        <rFont val="Arial"/>
        <family val="2"/>
      </rPr>
      <t xml:space="preserve"> - Забезпечення виконання повноважень органів місцевого самоврядування</t>
    </r>
  </si>
  <si>
    <r>
      <rPr>
        <b/>
        <sz val="8"/>
        <color theme="1"/>
        <rFont val="Arial"/>
        <family val="2"/>
      </rPr>
      <t>1.3</t>
    </r>
    <r>
      <rPr>
        <sz val="8"/>
        <color theme="1"/>
        <rFont val="Arial"/>
        <family val="2"/>
      </rPr>
      <t xml:space="preserve"> - Лідерство в місцевому економічному розвитку</t>
    </r>
  </si>
  <si>
    <r>
      <rPr>
        <b/>
        <sz val="8"/>
        <color theme="1"/>
        <rFont val="Arial"/>
        <family val="2"/>
      </rPr>
      <t xml:space="preserve">1.4 </t>
    </r>
    <r>
      <rPr>
        <sz val="8"/>
        <color theme="1"/>
        <rFont val="Arial"/>
        <family val="2"/>
      </rPr>
      <t xml:space="preserve">- Ефективний організаційний менеджмент </t>
    </r>
  </si>
  <si>
    <r>
      <rPr>
        <b/>
        <sz val="8"/>
        <color theme="1"/>
        <rFont val="Arial"/>
        <family val="2"/>
      </rPr>
      <t>1.5</t>
    </r>
    <r>
      <rPr>
        <sz val="8"/>
        <color theme="1"/>
        <rFont val="Arial"/>
        <family val="2"/>
      </rPr>
      <t xml:space="preserve"> - Управління персоналом </t>
    </r>
  </si>
  <si>
    <t>Всього</t>
  </si>
  <si>
    <t xml:space="preserve">Категорія компетенцій 2: Управління фінансами та бюджетування </t>
  </si>
  <si>
    <r>
      <rPr>
        <b/>
        <sz val="8"/>
        <color theme="1"/>
        <rFont val="Arial"/>
        <family val="2"/>
      </rPr>
      <t>2.1</t>
    </r>
    <r>
      <rPr>
        <sz val="8"/>
        <color theme="1"/>
        <rFont val="Arial"/>
        <family val="2"/>
      </rPr>
      <t xml:space="preserve"> - Розробка та виконання бюджету</t>
    </r>
  </si>
  <si>
    <r>
      <rPr>
        <b/>
        <sz val="8"/>
        <color theme="1"/>
        <rFont val="Arial"/>
        <family val="2"/>
      </rPr>
      <t>2.2 </t>
    </r>
    <r>
      <rPr>
        <sz val="8"/>
        <color theme="1"/>
        <rFont val="Arial"/>
        <family val="2"/>
      </rPr>
      <t>- Генерування доходу в бюджет громади (джерела надходжень)</t>
    </r>
  </si>
  <si>
    <r>
      <rPr>
        <b/>
        <sz val="8"/>
        <color theme="1"/>
        <rFont val="Arial"/>
        <family val="2"/>
      </rPr>
      <t>2.3</t>
    </r>
    <r>
      <rPr>
        <sz val="8"/>
        <color theme="1"/>
        <rFont val="Arial"/>
        <family val="2"/>
      </rPr>
      <t xml:space="preserve"> - Виконання публічних закупівель</t>
    </r>
  </si>
  <si>
    <r>
      <rPr>
        <b/>
        <sz val="8"/>
        <color theme="1"/>
        <rFont val="Arial"/>
        <family val="2"/>
      </rPr>
      <t>2.4</t>
    </r>
    <r>
      <rPr>
        <sz val="8"/>
        <color theme="1"/>
        <rFont val="Arial"/>
        <family val="2"/>
      </rPr>
      <t xml:space="preserve"> - Управління  власністю громади</t>
    </r>
  </si>
  <si>
    <r>
      <rPr>
        <b/>
        <sz val="8"/>
        <color theme="1"/>
        <rFont val="Arial"/>
        <family val="2"/>
      </rPr>
      <t>2.5</t>
    </r>
    <r>
      <rPr>
        <sz val="8"/>
        <color theme="1"/>
        <rFont val="Arial"/>
        <family val="2"/>
      </rPr>
      <t xml:space="preserve"> - Фінансова звітність та аудит </t>
    </r>
  </si>
  <si>
    <t>Категорія компетенцій 3: Надання послуг</t>
  </si>
  <si>
    <t xml:space="preserve">3.1 - Планування послуг </t>
  </si>
  <si>
    <r>
      <rPr>
        <b/>
        <sz val="8"/>
        <color theme="1"/>
        <rFont val="Arial"/>
        <family val="2"/>
      </rPr>
      <t>3.2</t>
    </r>
    <r>
      <rPr>
        <sz val="8"/>
        <color theme="1"/>
        <rFont val="Arial"/>
        <family val="2"/>
      </rPr>
      <t xml:space="preserve"> - Організація доступу населення та охопленість послугами</t>
    </r>
  </si>
  <si>
    <r>
      <rPr>
        <b/>
        <sz val="8"/>
        <color theme="1"/>
        <rFont val="Arial"/>
        <family val="2"/>
      </rPr>
      <t xml:space="preserve">3.3 </t>
    </r>
    <r>
      <rPr>
        <sz val="8"/>
        <color theme="1"/>
        <rFont val="Arial"/>
        <family val="2"/>
      </rPr>
      <t>- Застосування механізмів отримання зворотних відгуків стосовно якості послуг</t>
    </r>
  </si>
  <si>
    <r>
      <rPr>
        <b/>
        <sz val="8"/>
        <color theme="1"/>
        <rFont val="Arial"/>
        <family val="2"/>
      </rPr>
      <t xml:space="preserve">3.4 </t>
    </r>
    <r>
      <rPr>
        <sz val="8"/>
        <color theme="1"/>
        <rFont val="Arial"/>
        <family val="2"/>
      </rPr>
      <t>- Моніторинг рівня задоволеності послугами серед населення</t>
    </r>
  </si>
  <si>
    <r>
      <rPr>
        <b/>
        <sz val="8"/>
        <color theme="1"/>
        <rFont val="Arial"/>
        <family val="2"/>
      </rPr>
      <t>3.5</t>
    </r>
    <r>
      <rPr>
        <sz val="8"/>
        <color theme="1"/>
        <rFont val="Arial"/>
        <family val="2"/>
      </rPr>
      <t> -  Інформаційно-роз’яснювальна робота з надання послуг </t>
    </r>
  </si>
  <si>
    <t>Категорія компетенцій 4: Участь громадськості</t>
  </si>
  <si>
    <r>
      <rPr>
        <b/>
        <sz val="8"/>
        <color theme="1"/>
        <rFont val="Arial"/>
        <family val="2"/>
      </rPr>
      <t>4.1</t>
    </r>
    <r>
      <rPr>
        <sz val="8"/>
        <color theme="1"/>
        <rFont val="Arial"/>
        <family val="2"/>
      </rPr>
      <t xml:space="preserve"> - Публічність управлінської діяльності органів місцевого самоврядування </t>
    </r>
  </si>
  <si>
    <r>
      <rPr>
        <b/>
        <sz val="8"/>
        <color theme="1"/>
        <rFont val="Arial"/>
        <family val="2"/>
      </rPr>
      <t>4.2</t>
    </r>
    <r>
      <rPr>
        <sz val="8"/>
        <color theme="1"/>
        <rFont val="Arial"/>
        <family val="2"/>
      </rPr>
      <t xml:space="preserve"> - Прозорість діяльності виборних органів влади – місцевих рад депутатів</t>
    </r>
  </si>
  <si>
    <r>
      <rPr>
        <b/>
        <sz val="8"/>
        <color theme="1"/>
        <rFont val="Arial"/>
        <family val="2"/>
      </rPr>
      <t>4.3</t>
    </r>
    <r>
      <rPr>
        <sz val="8"/>
        <color theme="1"/>
        <rFont val="Arial"/>
        <family val="2"/>
      </rPr>
      <t xml:space="preserve"> - Застосування інформаційних технологій для підтримки демократичного врядування</t>
    </r>
  </si>
  <si>
    <r>
      <rPr>
        <b/>
        <sz val="8"/>
        <color theme="1"/>
        <rFont val="Arial"/>
        <family val="2"/>
      </rPr>
      <t xml:space="preserve">4.4 </t>
    </r>
    <r>
      <rPr>
        <sz val="8"/>
        <color theme="1"/>
        <rFont val="Arial"/>
        <family val="2"/>
      </rPr>
      <t>- Дотримання гендерного балансу в діяльності місцевих органів влади</t>
    </r>
  </si>
  <si>
    <r>
      <rPr>
        <b/>
        <sz val="8"/>
        <color theme="1"/>
        <rFont val="Arial"/>
        <family val="2"/>
      </rPr>
      <t>4.5</t>
    </r>
    <r>
      <rPr>
        <sz val="8"/>
        <color theme="1"/>
        <rFont val="Arial"/>
        <family val="2"/>
      </rPr>
      <t xml:space="preserve"> - Залучення місцевої молоді до управління громадою</t>
    </r>
  </si>
  <si>
    <t>Загальна сума для громади</t>
  </si>
  <si>
    <t>Лідерство та Управління</t>
  </si>
  <si>
    <t>Максимальне значення</t>
  </si>
  <si>
    <t xml:space="preserve">Управління фінансами та бюджетом </t>
  </si>
  <si>
    <t>Надання послуг</t>
  </si>
  <si>
    <t>Участь громадськості</t>
  </si>
  <si>
    <r>
      <rPr>
        <sz val="8"/>
        <color theme="2" tint="-0.499984740745262"/>
        <rFont val="Arial"/>
        <family val="2"/>
      </rPr>
      <t>© Цей інформаційний матеріал став можливим завдяки щирій підтримці американського народу, наданій через Агентство США з міжнародного розвитку (USAID). 
Зміст є відповідальністю Глобал Ком'юнітіз (Global Communities) і не обов'язково відображає точку зору USAID чи Уряду Сполучених Штатів.</t>
    </r>
    <r>
      <rPr>
        <sz val="8"/>
        <color theme="1"/>
        <rFont val="Arial"/>
        <family val="2"/>
      </rPr>
      <t xml:space="preserve">
</t>
    </r>
  </si>
  <si>
    <t>Status MEL</t>
  </si>
  <si>
    <t>пояснення</t>
  </si>
  <si>
    <t>документ/інформацію було надано, але вони нерелевантні</t>
  </si>
  <si>
    <t>документ/інформація пройшла верифікацію МіО або експертом, потрібні уточнення від ПС</t>
  </si>
  <si>
    <t>Status ОМС</t>
  </si>
  <si>
    <t>документ/практика наявні, громада надає докази</t>
  </si>
  <si>
    <t>не підтверджено</t>
  </si>
  <si>
    <t>проставляється, якщо документ/практика відсутні у громаді взагалі</t>
  </si>
  <si>
    <t>Status ПС</t>
  </si>
  <si>
    <t>документ/інформація пройшла верифікацію МіО або експертом, потрібні уточнення від ОМС</t>
  </si>
  <si>
    <t>проставляється, якщо коментарі верифікатора опрацьовано і документ прийнято</t>
  </si>
  <si>
    <t>Додаток 1.2</t>
  </si>
  <si>
    <t>Статус виконання</t>
  </si>
  <si>
    <t>Виконано</t>
  </si>
  <si>
    <t>Перенесено</t>
  </si>
  <si>
    <t>Не заплановано на цей звітний період</t>
  </si>
  <si>
    <t>Відмінено</t>
  </si>
  <si>
    <t>ДОРОЖНЯ КАРТА</t>
  </si>
  <si>
    <t>Прогрес виконання</t>
  </si>
  <si>
    <t>Заплановано дій, як 100%</t>
  </si>
  <si>
    <t xml:space="preserve">Бал (поточний)
</t>
  </si>
  <si>
    <t>Бал
(очікуваний)</t>
  </si>
  <si>
    <t>Кроки (заходи) на покращення показника</t>
  </si>
  <si>
    <t>Відповідальна посадова особа /
Відповідальний підрозділ</t>
  </si>
  <si>
    <t>Залучення коштів бюджету ТГ
(так/ні)</t>
  </si>
  <si>
    <t>Продукт виконання заходів (Плани, програми, рішення, протоколи тощо)</t>
  </si>
  <si>
    <t>Термін виконання
(мм.рррр АБО квартал)</t>
  </si>
  <si>
    <t>Зовнішня консультативна допомога (асоціації органів місцевого самоврядування та/чи інші джерела)</t>
  </si>
  <si>
    <t>Пов'язаність з іншими показниками</t>
  </si>
  <si>
    <t>Моніторинг виконання</t>
  </si>
  <si>
    <t>Коментарі</t>
  </si>
  <si>
    <t>Посилання на продукт виконання в статусі "виконано"</t>
  </si>
  <si>
    <t>Опишіть детально кроки</t>
  </si>
  <si>
    <t>Заплануйте відповідального</t>
  </si>
  <si>
    <t>Термін планування - 10 місяців, до наступного оцінювання</t>
  </si>
  <si>
    <t>Опишіть яка допомога зовні може бути потрібна для реалізації запланованого кроку</t>
  </si>
  <si>
    <t>Вкажіть статус</t>
  </si>
  <si>
    <t>Можна сховати</t>
  </si>
  <si>
    <t>Зазначте додаткову інформацію у разі необхідності</t>
  </si>
  <si>
    <t>Мін 3 протоколи засідань КДО з МЕР, де прописано питання, які пов'язані із виконанням Програми МЕР</t>
  </si>
  <si>
    <t>Протоколи засідання місцевої ради, у якому брали участь представники КДО з МЕР</t>
  </si>
  <si>
    <t>Протокол засідання КДО з МЕР щодо перегляду Економічного профілю</t>
  </si>
  <si>
    <t xml:space="preserve">оновлений Економічний профіль </t>
  </si>
  <si>
    <t>Розгорнутий бюджетний розпис, з якого видно передбачає фінансування економічних проектів орієнтованих на жінок та/чи молод</t>
  </si>
  <si>
    <t>Оголошення про вакансій
ТА  протоколи конкурсних комісій 
Спостереження: Оцінка кандидатів здійснюється на основі чітко визначених критеріїв щодо професійної та загальної компетентності, її результати протоколюються і надаються на вимогу</t>
  </si>
  <si>
    <t>Семерин О.В.</t>
  </si>
  <si>
    <t>Звіт голови про виконання Стратегії громади перед місцевою радою</t>
  </si>
  <si>
    <t>І-ІІ квартал</t>
  </si>
  <si>
    <t>Чигрова О.В.</t>
  </si>
  <si>
    <t>Гайдейчук П.П.</t>
  </si>
  <si>
    <t>Внесення змін щодо моніторингу Програми МЕР та економ Профілю</t>
  </si>
  <si>
    <t xml:space="preserve">Протокол наради апарату ради громади або засідання колегіальних органів ОМС щодо перегляду з метою оновлення за потреби поточного трирічного плану МЕР 
Спостереження: перегляд здійснюється в рамках підготовки бюджету громади на наступний рік з врахуванням результатів її моніторингу
</t>
  </si>
  <si>
    <t xml:space="preserve">Посилання на сторінку офіційного веб-сайту ОМС, де розміщено документ Програми МЕР
Спостереження: Містить проект(и) МЕР та календар його впровадження, націлений на залучення до підприємницької діяльності молоді, жінок та/або інших вразливих груп населення громади шляхом проведення заходів з навчання та заохочення до підприємницької діяльності (а також створення необхідної інфраструктури у разі потреби).
</t>
  </si>
  <si>
    <t>Документальне підтвердження (Протоколи, скрін-шоти статей про заходи, посилання тощо) проведення заходів з навчання та заохочення до підприємницької діяльності жінок 
ТА/АБО молоді 
ТА/АБО інших, як правило, маргіналізованих соціальних груп населення.</t>
  </si>
  <si>
    <t>Посилання на окремий розділ офіційного веб-сайту громади з опублікованим Економічним профілем громади у легкому для сприйняття пересічним користувачем  форматі з оновленими даними за попередній рік (приклад, окрема вкладка платформи DOSVIT_ Економічний профіль)
Спостереження: останнє оновлення відбувалося не пізніше 31.05 поточного року (або попереднього року у разі оцінювання до цього часу)</t>
  </si>
  <si>
    <t xml:space="preserve">Посилання на затверджене Положення КДО з МЕР (з особовим складом із вказанням посад або видів діяльності його членів),
Спостереження: зафіксовані процедури оновлення складу КДО, передбачені квоти для молоді та жінок.
Передбачене щорічне звітування КДО про свою діяльність
</t>
  </si>
  <si>
    <t>Нормативно-правовий акт ОМС про виділення коштів на фінансування економічних проектів (мінімум одного, відповідно до чинної Програми МЕР)  
ТА витяг з Бюджету
ТА/АБО інше документальне підтвердження виділення коштів на фінансування Проекту МЕР</t>
  </si>
  <si>
    <t>Посилання на сторінку офіційного веб-сайту ОМС, де розміщено затверджений План соціально-економічного розвитку громади
ТА співбесіда з посадовими особами щодо врахування положень багаторічної Програми з МЕР.
Спостереження: у тексті ПСЕР повинні бути враховані положення багаторічної Програми з МЕР.</t>
  </si>
  <si>
    <t>ІІІ-ІV квартал</t>
  </si>
  <si>
    <t>Томащук Н.В.</t>
  </si>
  <si>
    <t>Козоріз Т.І.</t>
  </si>
  <si>
    <t>Іванішин В.Д.</t>
  </si>
  <si>
    <t>регламент роботи виконавчого комітету місцевої ради</t>
  </si>
  <si>
    <t>статут громади</t>
  </si>
  <si>
    <t>положення про старост</t>
  </si>
  <si>
    <t>план роботи виконавчого комітету</t>
  </si>
  <si>
    <t>співбесіди</t>
  </si>
  <si>
    <t>рішення Статут</t>
  </si>
  <si>
    <t>Посилання про Статут</t>
  </si>
  <si>
    <t>посилання органограми</t>
  </si>
  <si>
    <t>Луцак В.  Макарчук Г.</t>
  </si>
  <si>
    <t>посилання на положення про структурні підрозділи</t>
  </si>
  <si>
    <t>спостереження</t>
  </si>
  <si>
    <t>положення про атестацію</t>
  </si>
  <si>
    <t>Нормативно-правовий акт ОМС про інформування посадових осіб місцевого самоврядування, який містить графік і вимоги атестації Спостереження: Відповідне інформування проведене завчасно</t>
  </si>
  <si>
    <t>Посилання на чинне Положення про атестацію посадових осіб місцевого самоврядування, у якому виокремлені положення про проведення щорічної оцінки 
АБО окреме положення про проведення щорічної оцінки посадових осіб місцевого самоврядування</t>
  </si>
  <si>
    <t>Співбесіда із керівником структурного підрозділу або уповноваженою на ведення кадрової роботи особою щодо наявності молоді в кадровому резерві у кількості щонайменше 25%</t>
  </si>
  <si>
    <t>Посилання на чинне Положення про проведення щорічної оцінки посадових осіб місцевого самоврядування
Спостереження: окреме положення  про проведення щорічної оцінки, яке описує процес проведення оцінки діяльності службовців на основі чітко визначених ключових показників результативності, з врахуванням відгуків співробітника ТА/АБО його/її колег</t>
  </si>
  <si>
    <t>Посилання на  формуляр щорічної оцінки посадових осіб місцевого самоврядування на основі чітко визначених ключових показників результативності, а також з врахуванням думки співробітника ТА/АБО його/її колег</t>
  </si>
  <si>
    <t>Нормативно-правовий акт ОМС  про результати проведення щорічної оцінки посадових осіб (мінімум 1) за попередній рік
Спостереження:  на основі чітко визначених ключових показників результативності</t>
  </si>
  <si>
    <t>Роїк О.П.</t>
  </si>
  <si>
    <t>Посилання на протокол/и громадських (бюджетних) слухань щодо ознайомлення громадян з проектом бюджету та отримання відгуку від них
АБО Документальне підтвердження проведення інших публічних консультацій щодо розгляду проекту бюджету</t>
  </si>
  <si>
    <t>Червак О.</t>
  </si>
  <si>
    <t>ІІІ квартал</t>
  </si>
  <si>
    <t xml:space="preserve">Спостереження. Чи питома вага відкритих торгів складає більше ніж 30% за посиланням:  
https://bi.prozorro.org/sense/app/fba3f2f2-cf55-40a0-a79f-b74f5ce947c2/sheet/531677d3-3e7b-4a92-9d27-0857a0389c72/state/analysis
Інструкція як рахувати: https://dozorro.org/tools/public-bi
</t>
  </si>
  <si>
    <t xml:space="preserve">Посилання на ProZorro, де опубліковано звіт про найменші та найбільші (або останні) закупівлі
Спостереження: звіт доступний для друку у форматі pdf
</t>
  </si>
  <si>
    <t xml:space="preserve">Спостереження. Чи питома вага відкритих торгів складає більше ніж 40% за посиланням:  
https://bi.prozorro.org/sense/app/fba3f2f2-cf55-40a0-a79f-b74f5ce947c2/sheet/531677d3-3e7b-4a92-9d27-0857a0389c72/state/analysis
Інструкція як рахувати: https://dozorro.org/tools/public-bi
</t>
  </si>
  <si>
    <t>Гайдейчук П.П.              Приступа Г.В.</t>
  </si>
  <si>
    <t>Проєкт Програми з управління активами
АБО Співбесіда з  уповноваженими посадовими особами щодо процесу розробки Програми</t>
  </si>
  <si>
    <t>ІІ квартал</t>
  </si>
  <si>
    <t>Посилання на офіційний веб-сайт громади, де оприлюднено затверджені фінансові плани комунальних підприємств
АБО інше документальне підтвердження оприлюднення відповідної інформації</t>
  </si>
  <si>
    <t>Звітні документи про виконання показників Плану моніторингу першої послуги (мінімум 2) за останній рік??.
ТА
Результати додаткових досліджень (опитування) за потреби</t>
  </si>
  <si>
    <t>Дишук І.І.</t>
  </si>
  <si>
    <t>Данилишин О.Ю.</t>
  </si>
  <si>
    <t>Яковлева С.О.</t>
  </si>
  <si>
    <t xml:space="preserve">         Гайдейчук П.П.              </t>
  </si>
  <si>
    <t>III квартал</t>
  </si>
  <si>
    <t>Посилання на сторінку офіційного веб-сайту громади, де опубліковано щоквартальні звіти з аналізом відгуків/скарг щодо якості послуг (мінімум 2 за попередній рік) 
Спостереження: аналіз відгуків (звернень) щодо якості послуг проведено у розрізі виду послуги та статі заявників</t>
  </si>
  <si>
    <t>Посилання на сторінку офіційного веб-сайту громади, де опубліковано результати аналізу ефективності роботи із зверненнями/скаргами
Спостереження: не менше 80% випадків звернення/скарги опрацьовуються у термін, не більший 15 днів</t>
  </si>
  <si>
    <t>Спостереження: аналіз відгуків (звернень) щодо якості послуг проведено у розрізі виду послуги, статі, віку, місця проживання та особливого статусу заявників</t>
  </si>
  <si>
    <t xml:space="preserve">Гайдейчук П.П.             </t>
  </si>
  <si>
    <t xml:space="preserve">Посилання на публікації з інформаційними матеріалами для заохочення громадян надавати свої відгуки про якість послуг через офіційний веб-сайт громади 
АБО фото відповідних публікацій у ЗМІ, на дошці оголошень тощо </t>
  </si>
  <si>
    <t xml:space="preserve">Посилання на публікації з інформаційними матеріалами для заохочення громадян надавати свої відгуки про якість послуг через офіційний веб-сайт громади та інші ІТ інструменти
АБО фото відповідних публікацій у ЗМІ, на дошці оголошень тощо 
</t>
  </si>
  <si>
    <t xml:space="preserve">Положення про базовий підрозділ (сектор), що відповідає за ведення офіційного веб-сайту громади та її сторінок в соціальних мережах
Спостереження:  встановлено процедури оприлюднення інформації, етичні принципи подання інформації  та взаємодія і координація між підрозділами ОМС
</t>
  </si>
  <si>
    <t xml:space="preserve">Посилання на веб-сайт громади, де опубліковано комунікаційний календарний план на поточний рік з визначеним фінансуванням
Спостереження: затверджуються не пізніше грудня поточного року на наступний рік
</t>
  </si>
  <si>
    <t xml:space="preserve">Посилання на розділ веб-сайту громади, де розміщена інформація про найбільш вагомі рішення ОМС та залучення громадян до їх розробки та прийняття протягом останнього року.
Спостереження: оновлюється не рідше одного разу на тиждень (за даними останніх 90 днів)
</t>
  </si>
  <si>
    <t xml:space="preserve">Положення про функціональний підрозділ, що відповідає, зокрема, за впровадження і моніторинг комунікаційної стратегії (підрозділ з чіткою структурою, розподіленими обов’язками та розробленими процедурами)
Спостереження: до завдань внесено організація і проведення опитувань населення, а також координація інших заходів із зворотнього зв’язку з громадою
</t>
  </si>
  <si>
    <t xml:space="preserve">Посилання на звіт(и) про виконання комунікаційної стратегії та комунікаційного календарного плану за поточний рік (принаймні один)  
Спостереження:  містять аналіз впливу та охоплення цільової аудиторії (включає аналіз співвідношення змісту новин/повідомлень на веб-сайті тощо та завдань КС, зростання охоплення)
</t>
  </si>
  <si>
    <t xml:space="preserve">Затверджена політика ведення сторінок громади  в соціальних мережах та інших каналів комунікації, якою фіксуються процедури оприлюднення інформації, етичні принципи подання інформації  та взаємодія і координація між підрозділами ОМС.
АБО інший нормативно-правовий акт ОМС про відповідні процедури
</t>
  </si>
  <si>
    <t xml:space="preserve">Витяг з Комунікаційного календарного плану в частині, де зазначається, що офіційні рішення, політики та звіти виконавчих органів ради обов’язково поширюються різними каналами комунікації (наприклад, інформування під час зборів, друковані оголошення, веб-сайт громади та сторінка громади принаймні в одній соціальній мережі).
АБО Витяг з посадової інструкції посадової особи про оприлюднення вищевказаних документів через різні канали комунікації
АБО Інший нормативно-правовий акт ОМС про оприлюднення інформації через різні канали комунікації
</t>
  </si>
  <si>
    <t xml:space="preserve">Документальне підтвердження застосування різних каналів комунікації
Спостереження (за даними останніх 90 днів). Мінімум 1:
1. громадське зібрання
2. друковані оголошення
3. канал(и) в месенджерах.
</t>
  </si>
  <si>
    <t xml:space="preserve">Чинне положення про другий механізм залучення громадян до прийняття рішень.
АБО відповідний розділ у Статуті громади, де чітко описано процедуру застосування механізму
</t>
  </si>
  <si>
    <t xml:space="preserve">Документальне підтвердження за результатами застосування другого механізму залучення громадян протягом останнього календарного року
АБО 
витяги із рішень місцевої ради /виконкому, де вказано, що дане рішення виникло внаслідок застосування даного механізму залучення
</t>
  </si>
  <si>
    <t xml:space="preserve">Нормативно-правовий акт ОМС про затвердження плану промоції (популяризації) двох обраних механізмів залучення громадян до прийняття рішень на поточний рік 
АБО плану промоції (популяризації) одного механізму залучення громадян до прийняття рішень на поточний рік (якщо попередньо вже було проведено промоцію іншого механізму).
</t>
  </si>
  <si>
    <t>Посилання на веб-сайт де  встановлено графік і визначено місце прийому громадян депутатами місцевої ради
АБО посилання на графік прийому громадян секретарем ради ТА посилання на публікацію контактних телефонів депутатів місцевої ради</t>
  </si>
  <si>
    <t xml:space="preserve">Положення про постійні депутатські комісії (або інший НПА), де зазначається можливість для громадян відвідувати засідання комісій
ТА
Співбесіда з секретарем ради та/або депутатами щодо відвідування громадянами засідань за останні 6 місяців 
</t>
  </si>
  <si>
    <t xml:space="preserve">Витяг з регламенту виконавчого комітету (або інший НПА), де зазначається можливість для громадян відвідувати засідання комісій виконавчого комітету 
ТА
Співбесіда з секретарем ради та/або депутатами щодо відвідування громадянами засідань за останні 6 місяців </t>
  </si>
  <si>
    <t xml:space="preserve">Посилання на публікацію графіку  проведення засідань виконавчого комітету
Спостереження: перевірка чи дотримується графік
</t>
  </si>
  <si>
    <t xml:space="preserve">Посилання на публікацію графіку  проведення засідань постійних депутатських комісій місцевої ради 
Спостереження: перевірка чи опублікований графік на початку кожного місяця та чи дотримується графік (у разі змін повинні бути опубліковані оголошення про зміну дати та часу)
</t>
  </si>
  <si>
    <t>Посилання на публікацію графіку  проведення засідань комісій виконавчого комітету
Спостереження: перевірка чи опублікований графік на початку кожного місяця та чи дотримується графік (у разі змін повинні бути опубліковані оголошення про зміну дати та часу)</t>
  </si>
  <si>
    <t xml:space="preserve">Співбесіди з депутатами та місцевими активістами
ТА протоколи засідань місцевої ради за останні 6 місяців
Спостереження: Громадяни мають можливість безперешкодно відвідати засідання виконавчого комітету та можливість висловитися.
</t>
  </si>
  <si>
    <t>Посилання на сторінку офіційного веб-сайту, де опубліковано порядки денні засідань виконавчого комітету 
Спостереження: оприлюднюється за кілька днів до проведення.</t>
  </si>
  <si>
    <t xml:space="preserve">Посилання на сторінку офіційного веб-сайту, де опубліковано порядки денні засідань комісій виконавчого комітету 
Спостереження: оприлюднюється за кілька днів до проведення.
</t>
  </si>
  <si>
    <t>Посилання на сторінку офіційного веб-сайту, де опубліковано порядки денні засідань постійних депутатських комісій місцевої ради
Спостереження: оприлюднюється за кілька днів до проведення.</t>
  </si>
  <si>
    <t>Посилання на сторінку офіційного веб-сайту, де опубліковано протоколи засідань комісій виконавчого комітету  оприлюднюються на веб-сайті громади.
Спостереження: оприлюднюється не пізніше 5 робочих днів після їх проведення.</t>
  </si>
  <si>
    <t xml:space="preserve">Посилання на нормативно-правовий акт ОМС про утворення  робочої групи (або уповноваження посадової особи), перед якою ставиться завдання розробити ІТ план, який визначатиме, як інформаційні технології можуть застосовуватися для інформування громадськості про діяльність ОМС (далі ІТ план).
АБО Проект ІТ плану на будь-якому етапі готовності
</t>
  </si>
  <si>
    <t xml:space="preserve">Посилання на посадову інструкцію уповноваженої щодо наповнення веб-сайту посадової особи, у якій вказується частота оновлення веб-сайту (не рідше 1 р/тиждень), а також визначені конкретні завдання по його оновленню 
Спостереження: виписано деталізовані функції
АБО інший порядок/інструкція/положення, які регламентують таку процедуру
</t>
  </si>
  <si>
    <t xml:space="preserve">Посилання на веб-сайт громади, де розміщено сервіс для пошуку за темою/датою/виконавцем документів, які підлягають обов’язковому оприлюдненню. 
Спостереження – перевірити, чи працює пошук за різними параметрами; документи названі у відповідності до їх теми) 
</t>
  </si>
  <si>
    <t xml:space="preserve">Посилання на рішення місцевої ради про оновлення ліцензійного програмного забезпечення або технічної оснащеності для реалізації інформаційної політики ОМС упродовж попереднього календарного року (наприклад, ПЗ для посадової особи, яка відповідає за комунікацію)
АБО інші фінансові документи, які підтверджують факт такого оновлення упродовж попереднього року
</t>
  </si>
  <si>
    <t>Посилання на сторінку офіційного веб-сайту ОМС Положення про конкурс на посаду в ОМС 
АБО колективний договір 
АБО окремі положення Статуту громади про застосування недискримінаційного підходу при проведенні конкурсу на заміщення вакантної посади 
АБО інших НПА (інструкція/положення) про застосування недискримінаційного підходу при проведенні конкурсу на заміщення вакантної посади</t>
  </si>
  <si>
    <t>Документальне підтвердження проведення аналізу стану забезпечення гендерної рівності та дотримання гендерного балансу в організації поточної діяльності ОМС (протягом попереднього року)
АБО Проведена оцінка стану гендерної рівності за допомогою Інструменту гендерної рівності НДІ (Gender Equality Toolkit) та затверджено План дій, розроблений в результаті проведення оцінки</t>
  </si>
  <si>
    <t>Посилання на сторінку офіційного веб-сайту ОМС, де розміщено бюджетний/і запити, що містять гендерні аспекти
АБО паспорти бюджетних програм, що містять гендерні аспекти</t>
  </si>
  <si>
    <t>IV квартал</t>
  </si>
  <si>
    <t xml:space="preserve">План заходів з впровадження та застосування гендерного підходу в бюджетному процесі
АБО витяг з Бюджетного регламенту, який містить гендерно орієнтований підхід у бюджетному процесі
</t>
  </si>
  <si>
    <t>Гайдейчук П.П.   Іванишин В.Д.</t>
  </si>
  <si>
    <t>Рудик І.В. Семерин О.В</t>
  </si>
  <si>
    <t>Документальне підтвердження залучення членів МКДО до реалізації заходів з виконання програми сприяння розвитку молоді: 
- серед виконавців програми вказані члени МКДО
АБО  - звіт про заходи з програми сприяння розвитку молоді (посилання на веб-сайт громади, сторінки її соц.мереж тощо)
АБО  - звіт про виконання програми сприяння розвитку молоді, де зазначено участь  членів МКДО</t>
  </si>
  <si>
    <t>Витяг з протоколу засідання місцевої ради або депутатської комісії у продовж останнього календарного року, де зазначені пропозиції від членів МКДО щодо вирішення проблеми громади поза сферами молодіжної політики, культури та спорту.
АБО інше документальне підтвердження надання пропозицій від членів МКДО щодо вирішення проблеми громади поза сферами молодіжної політики, культури та спорту.
АБО документальне підтвердження проведення кампанії «секретний агент» щодо моніторингу якості послуг в громаді та/або моніторингу діяльності депутатів місцевої ради за участю МКДО</t>
  </si>
  <si>
    <t>Витяг із програми сприяння розвитку молоді щодо критеріїв її виконання та моніторингу 
ТА документальне підтвердження проведення моніторингу виконання програми сприяння розвитку молоді за останній календарний рік.</t>
  </si>
  <si>
    <t>Посилання на звіт про виконання програми сприяння розвитку молоді за попередній календарний рік 
АБО інше документальне підтвердження публічного звітування ОМС про виконання програми сприяння розвитку молоді за попередній календарний рік</t>
  </si>
  <si>
    <t xml:space="preserve">Рудик І.В. </t>
  </si>
  <si>
    <t>Рудик 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</si>
</sst>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_(* \(#,##0\);_(* &quot;-&quot;_);_(@_)"/>
    <numFmt numFmtId="165" formatCode="0.0%"/>
  </numFmts>
  <fonts count="30" x14ac:knownFonts="1">
    <font>
      <sz val="11"/>
      <color theme="1"/>
      <name val="Calibri"/>
      <family val="2"/>
      <scheme val="minor"/>
    </font>
    <font>
      <sz val="10"/>
      <color theme="1"/>
      <name val="Arial"/>
      <family val="2"/>
    </font>
    <font>
      <b/>
      <sz val="10"/>
      <color theme="1"/>
      <name val="Arial"/>
      <family val="2"/>
    </font>
    <font>
      <b/>
      <sz val="10"/>
      <color theme="0"/>
      <name val="Arial"/>
      <family val="2"/>
    </font>
    <font>
      <sz val="10"/>
      <name val="Arial"/>
      <family val="2"/>
    </font>
    <font>
      <b/>
      <sz val="10"/>
      <color theme="4" tint="-0.499984740745262"/>
      <name val="Arial"/>
      <family val="2"/>
    </font>
    <font>
      <sz val="8"/>
      <color theme="1"/>
      <name val="Arial"/>
      <family val="2"/>
    </font>
    <font>
      <b/>
      <sz val="8"/>
      <color theme="4" tint="-0.499984740745262"/>
      <name val="Arial"/>
      <family val="2"/>
    </font>
    <font>
      <b/>
      <sz val="8"/>
      <color theme="1"/>
      <name val="Arial"/>
      <family val="2"/>
    </font>
    <font>
      <sz val="8"/>
      <color theme="4" tint="-0.499984740745262"/>
      <name val="Arial"/>
      <family val="2"/>
    </font>
    <font>
      <sz val="8"/>
      <color theme="2" tint="-0.499984740745262"/>
      <name val="Arial"/>
      <family val="2"/>
    </font>
    <font>
      <b/>
      <sz val="10"/>
      <name val="Arial"/>
      <family val="2"/>
    </font>
    <font>
      <b/>
      <sz val="10"/>
      <color theme="0"/>
      <name val="Calibri"/>
      <family val="2"/>
      <scheme val="minor"/>
    </font>
    <font>
      <sz val="10"/>
      <color theme="1"/>
      <name val="Calibri"/>
      <family val="2"/>
      <scheme val="minor"/>
    </font>
    <font>
      <b/>
      <sz val="10"/>
      <color theme="1"/>
      <name val="Arial"/>
      <family val="2"/>
      <charset val="204"/>
    </font>
    <font>
      <b/>
      <sz val="10"/>
      <name val="Arial"/>
      <family val="2"/>
      <charset val="204"/>
    </font>
    <font>
      <sz val="10"/>
      <name val="Arial"/>
      <family val="2"/>
      <charset val="204"/>
    </font>
    <font>
      <sz val="12"/>
      <color theme="1"/>
      <name val="Calibri"/>
      <family val="2"/>
      <scheme val="minor"/>
    </font>
    <font>
      <sz val="10"/>
      <color theme="1"/>
      <name val="Arial"/>
      <family val="2"/>
      <charset val="204"/>
    </font>
    <font>
      <u/>
      <sz val="11"/>
      <color theme="10"/>
      <name val="Calibri"/>
      <family val="2"/>
      <scheme val="minor"/>
    </font>
    <font>
      <b/>
      <sz val="9"/>
      <color theme="1"/>
      <name val="Arial"/>
      <family val="2"/>
    </font>
    <font>
      <sz val="10"/>
      <color theme="2" tint="-0.499984740745262"/>
      <name val="Arial"/>
      <family val="2"/>
    </font>
    <font>
      <b/>
      <sz val="10"/>
      <color theme="2" tint="-0.499984740745262"/>
      <name val="Arial"/>
      <family val="2"/>
      <charset val="204"/>
    </font>
    <font>
      <b/>
      <sz val="10"/>
      <color rgb="FF387398"/>
      <name val="Arial"/>
      <family val="2"/>
    </font>
    <font>
      <b/>
      <sz val="10"/>
      <color theme="2" tint="-0.499984740745262"/>
      <name val="Arial"/>
      <family val="2"/>
    </font>
    <font>
      <sz val="10"/>
      <name val="Calibri"/>
      <family val="2"/>
      <scheme val="minor"/>
    </font>
    <font>
      <b/>
      <sz val="10"/>
      <color theme="1" tint="0.249977111117893"/>
      <name val="Arial"/>
      <family val="2"/>
    </font>
    <font>
      <b/>
      <sz val="10"/>
      <color rgb="FF387398"/>
      <name val="Arial"/>
      <family val="2"/>
      <charset val="204"/>
    </font>
    <font>
      <b/>
      <sz val="10"/>
      <color theme="0"/>
      <name val="Arial"/>
      <family val="2"/>
      <charset val="204"/>
    </font>
    <font>
      <b/>
      <sz val="10"/>
      <color theme="4" tint="-0.249977111117893"/>
      <name val="Arial"/>
      <family val="2"/>
      <charset val="204"/>
    </font>
  </fonts>
  <fills count="9">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0.499984740745262"/>
        <bgColor theme="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9" tint="0.39997558519241921"/>
        <bgColor indexed="64"/>
      </patternFill>
    </fill>
  </fills>
  <borders count="23">
    <border>
      <left/>
      <right/>
      <top/>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theme="0" tint="-0.499984740745262"/>
      </left>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style="thin">
        <color indexed="64"/>
      </right>
      <top style="thin">
        <color theme="0" tint="-0.499984740745262"/>
      </top>
      <bottom/>
      <diagonal/>
    </border>
  </borders>
  <cellStyleXfs count="2">
    <xf numFmtId="0" fontId="0" fillId="0" borderId="0"/>
    <xf numFmtId="0" fontId="19" fillId="0" borderId="0" applyNumberFormat="0" applyFill="0" applyBorder="0" applyAlignment="0" applyProtection="0"/>
  </cellStyleXfs>
  <cellXfs count="183">
    <xf numFmtId="0" fontId="0" fillId="0" borderId="0" xfId="0"/>
    <xf numFmtId="0" fontId="1" fillId="0" borderId="0" xfId="0" applyFont="1"/>
    <xf numFmtId="0" fontId="2" fillId="0" borderId="10" xfId="0" applyFont="1" applyBorder="1"/>
    <xf numFmtId="0" fontId="2" fillId="0" borderId="2" xfId="0" applyFont="1" applyBorder="1"/>
    <xf numFmtId="0" fontId="2" fillId="0" borderId="11" xfId="0" applyFont="1" applyBorder="1"/>
    <xf numFmtId="0" fontId="6" fillId="0" borderId="0" xfId="0" applyFont="1"/>
    <xf numFmtId="0" fontId="6" fillId="0" borderId="8" xfId="0" applyFont="1" applyBorder="1" applyAlignment="1">
      <alignment horizontal="left" vertical="top" wrapText="1"/>
    </xf>
    <xf numFmtId="0" fontId="6" fillId="0" borderId="3" xfId="0" applyFont="1" applyBorder="1" applyAlignment="1">
      <alignment horizontal="left" vertical="top" wrapText="1"/>
    </xf>
    <xf numFmtId="0" fontId="6" fillId="0" borderId="9" xfId="0" applyFont="1" applyBorder="1" applyAlignment="1">
      <alignment horizontal="left" vertical="top" wrapText="1"/>
    </xf>
    <xf numFmtId="0" fontId="6" fillId="0" borderId="3" xfId="0" applyFont="1" applyBorder="1" applyAlignment="1">
      <alignment vertical="top" wrapText="1"/>
    </xf>
    <xf numFmtId="0" fontId="8" fillId="0" borderId="10" xfId="0" applyFont="1" applyBorder="1"/>
    <xf numFmtId="0" fontId="8" fillId="0" borderId="2" xfId="0" applyFont="1" applyBorder="1"/>
    <xf numFmtId="0" fontId="8" fillId="0" borderId="11" xfId="0" applyFont="1" applyBorder="1"/>
    <xf numFmtId="0" fontId="9" fillId="0" borderId="2" xfId="0" applyFont="1" applyBorder="1" applyProtection="1">
      <protection hidden="1"/>
    </xf>
    <xf numFmtId="0" fontId="6" fillId="0" borderId="2" xfId="0" applyFont="1" applyBorder="1" applyProtection="1">
      <protection hidden="1"/>
    </xf>
    <xf numFmtId="0" fontId="2" fillId="0" borderId="10" xfId="0" applyFont="1" applyBorder="1" applyAlignment="1">
      <alignment horizontal="center"/>
    </xf>
    <xf numFmtId="0" fontId="2" fillId="0" borderId="2" xfId="0" applyFont="1" applyBorder="1" applyAlignment="1">
      <alignment horizontal="center"/>
    </xf>
    <xf numFmtId="0" fontId="2" fillId="0" borderId="11" xfId="0" applyFont="1" applyBorder="1" applyAlignment="1">
      <alignment horizontal="center"/>
    </xf>
    <xf numFmtId="0" fontId="1" fillId="0" borderId="0" xfId="0" applyFont="1" applyAlignment="1">
      <alignment horizontal="center"/>
    </xf>
    <xf numFmtId="0" fontId="1" fillId="3" borderId="0" xfId="0" applyFont="1" applyFill="1"/>
    <xf numFmtId="0" fontId="6" fillId="3" borderId="0" xfId="0" applyFont="1" applyFill="1"/>
    <xf numFmtId="0" fontId="1" fillId="3" borderId="0" xfId="0" applyFont="1" applyFill="1" applyAlignment="1">
      <alignment horizontal="center"/>
    </xf>
    <xf numFmtId="0" fontId="12" fillId="5" borderId="1" xfId="0" applyFont="1" applyFill="1" applyBorder="1"/>
    <xf numFmtId="0" fontId="13" fillId="0" borderId="0" xfId="0" applyFont="1"/>
    <xf numFmtId="0" fontId="1" fillId="0" borderId="0" xfId="0" applyFont="1" applyBorder="1" applyAlignment="1" applyProtection="1">
      <alignment horizontal="center" vertical="center"/>
      <protection locked="0"/>
    </xf>
    <xf numFmtId="0" fontId="1" fillId="0" borderId="0" xfId="0" applyFont="1" applyBorder="1" applyAlignment="1" applyProtection="1">
      <alignment horizontal="center" vertical="top"/>
      <protection locked="0"/>
    </xf>
    <xf numFmtId="0" fontId="1" fillId="0" borderId="0" xfId="0" applyFont="1" applyFill="1" applyBorder="1" applyAlignment="1" applyProtection="1">
      <alignment vertical="top" wrapText="1"/>
      <protection locked="0"/>
    </xf>
    <xf numFmtId="0" fontId="1" fillId="0" borderId="0" xfId="0" applyFont="1" applyBorder="1" applyAlignment="1" applyProtection="1">
      <alignment vertical="top"/>
      <protection locked="0"/>
    </xf>
    <xf numFmtId="0" fontId="1" fillId="0" borderId="0" xfId="0" applyFont="1" applyFill="1" applyBorder="1" applyAlignment="1" applyProtection="1">
      <alignment vertical="top"/>
      <protection locked="0"/>
    </xf>
    <xf numFmtId="0" fontId="17" fillId="0" borderId="0" xfId="0" applyFont="1"/>
    <xf numFmtId="0" fontId="13" fillId="0" borderId="0" xfId="0" applyFont="1" applyFill="1"/>
    <xf numFmtId="0" fontId="1" fillId="0" borderId="0"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top" wrapText="1"/>
      <protection locked="0"/>
    </xf>
    <xf numFmtId="0" fontId="14" fillId="0" borderId="0" xfId="0" applyFont="1" applyBorder="1" applyAlignment="1" applyProtection="1">
      <alignment horizontal="center" vertical="top"/>
      <protection locked="0"/>
    </xf>
    <xf numFmtId="0" fontId="2" fillId="0" borderId="0" xfId="0" applyFont="1" applyFill="1" applyBorder="1" applyAlignment="1" applyProtection="1">
      <alignment vertical="center"/>
      <protection locked="0"/>
    </xf>
    <xf numFmtId="0" fontId="2" fillId="0" borderId="0" xfId="0" applyFont="1" applyBorder="1" applyAlignment="1" applyProtection="1">
      <alignment vertical="center"/>
      <protection locked="0"/>
    </xf>
    <xf numFmtId="0" fontId="1" fillId="0" borderId="0" xfId="0" applyNumberFormat="1" applyFont="1" applyFill="1" applyBorder="1" applyAlignment="1" applyProtection="1">
      <alignment vertical="top" wrapText="1"/>
      <protection locked="0"/>
    </xf>
    <xf numFmtId="0" fontId="1" fillId="0" borderId="0" xfId="0" applyNumberFormat="1" applyFont="1" applyBorder="1" applyAlignment="1" applyProtection="1">
      <alignment vertical="top" wrapText="1"/>
      <protection locked="0"/>
    </xf>
    <xf numFmtId="0" fontId="1" fillId="0" borderId="0" xfId="0" applyFont="1" applyBorder="1" applyAlignment="1" applyProtection="1">
      <alignment vertical="top"/>
    </xf>
    <xf numFmtId="0" fontId="1" fillId="0" borderId="0" xfId="0" applyFont="1" applyBorder="1" applyAlignment="1" applyProtection="1">
      <alignment horizontal="center" vertical="center"/>
    </xf>
    <xf numFmtId="0" fontId="1" fillId="0" borderId="0" xfId="0" applyFont="1" applyBorder="1" applyAlignment="1" applyProtection="1">
      <alignment horizontal="center" vertical="top"/>
    </xf>
    <xf numFmtId="0" fontId="1" fillId="0" borderId="13" xfId="0" applyFont="1" applyBorder="1" applyAlignment="1" applyProtection="1">
      <alignment horizontal="center" vertical="top"/>
      <protection locked="0"/>
    </xf>
    <xf numFmtId="0" fontId="18" fillId="0" borderId="13" xfId="0" applyFont="1" applyBorder="1" applyAlignment="1" applyProtection="1">
      <alignment horizontal="center" vertical="top"/>
      <protection locked="0"/>
    </xf>
    <xf numFmtId="0" fontId="1" fillId="0" borderId="14" xfId="0" applyFont="1" applyBorder="1" applyAlignment="1" applyProtection="1">
      <alignment horizontal="center" vertical="top"/>
      <protection locked="0"/>
    </xf>
    <xf numFmtId="0" fontId="1" fillId="0" borderId="21" xfId="0" applyFont="1" applyBorder="1" applyAlignment="1" applyProtection="1">
      <alignment horizontal="center" vertical="top"/>
      <protection locked="0"/>
    </xf>
    <xf numFmtId="0" fontId="1" fillId="0" borderId="20" xfId="0" applyFont="1" applyBorder="1" applyAlignment="1" applyProtection="1">
      <alignment horizontal="center" vertical="top"/>
      <protection locked="0"/>
    </xf>
    <xf numFmtId="0" fontId="1" fillId="0" borderId="0" xfId="0" applyFont="1" applyFill="1" applyBorder="1" applyAlignment="1" applyProtection="1">
      <alignment horizontal="center" vertical="top" wrapText="1"/>
    </xf>
    <xf numFmtId="0" fontId="11" fillId="4" borderId="17" xfId="0" applyFont="1" applyFill="1" applyBorder="1" applyAlignment="1" applyProtection="1">
      <alignment horizontal="center" vertical="center" wrapText="1"/>
    </xf>
    <xf numFmtId="0" fontId="1" fillId="0" borderId="0" xfId="0" applyFont="1" applyBorder="1" applyAlignment="1" applyProtection="1">
      <alignment horizontal="centerContinuous" vertical="top"/>
    </xf>
    <xf numFmtId="0" fontId="11" fillId="4" borderId="15" xfId="0" applyFont="1" applyFill="1" applyBorder="1" applyAlignment="1" applyProtection="1">
      <alignment horizontal="center" vertical="center" wrapText="1"/>
    </xf>
    <xf numFmtId="0" fontId="11" fillId="4" borderId="15" xfId="0" applyNumberFormat="1" applyFont="1" applyFill="1" applyBorder="1" applyAlignment="1" applyProtection="1">
      <alignment horizontal="center" vertical="center" wrapText="1"/>
    </xf>
    <xf numFmtId="0" fontId="11" fillId="4" borderId="15" xfId="0" applyFont="1" applyFill="1" applyBorder="1" applyAlignment="1" applyProtection="1">
      <alignment horizontal="centerContinuous" vertical="center" wrapText="1"/>
    </xf>
    <xf numFmtId="0" fontId="11" fillId="6" borderId="15" xfId="0" applyFont="1" applyFill="1" applyBorder="1" applyAlignment="1" applyProtection="1">
      <alignment horizontal="center" vertical="center" wrapText="1"/>
    </xf>
    <xf numFmtId="0" fontId="11" fillId="6" borderId="20" xfId="0" applyFont="1" applyFill="1" applyBorder="1" applyAlignment="1" applyProtection="1">
      <alignment horizontal="center" vertical="center" wrapText="1"/>
    </xf>
    <xf numFmtId="0" fontId="16" fillId="4" borderId="12" xfId="0" applyNumberFormat="1" applyFont="1" applyFill="1" applyBorder="1" applyAlignment="1" applyProtection="1">
      <alignment horizontal="center" vertical="top" wrapText="1"/>
    </xf>
    <xf numFmtId="0" fontId="16" fillId="4" borderId="12" xfId="0" applyFont="1" applyFill="1" applyBorder="1" applyAlignment="1" applyProtection="1">
      <alignment horizontal="center" vertical="top" wrapText="1"/>
    </xf>
    <xf numFmtId="0" fontId="16" fillId="4" borderId="12" xfId="0" applyFont="1" applyFill="1" applyBorder="1" applyAlignment="1" applyProtection="1">
      <alignment horizontal="center" vertical="center" wrapText="1"/>
    </xf>
    <xf numFmtId="0" fontId="16" fillId="6" borderId="12" xfId="0" applyFont="1" applyFill="1" applyBorder="1" applyAlignment="1" applyProtection="1">
      <alignment horizontal="center" vertical="top" wrapText="1"/>
    </xf>
    <xf numFmtId="0" fontId="16" fillId="6" borderId="22" xfId="0" applyFont="1" applyFill="1" applyBorder="1" applyAlignment="1" applyProtection="1">
      <alignment horizontal="center" vertical="top" wrapText="1"/>
    </xf>
    <xf numFmtId="0" fontId="1" fillId="0" borderId="0" xfId="0" applyNumberFormat="1" applyFont="1" applyBorder="1" applyAlignment="1" applyProtection="1">
      <alignment vertical="top" wrapText="1"/>
    </xf>
    <xf numFmtId="0" fontId="11" fillId="4" borderId="12" xfId="0" applyFont="1" applyFill="1" applyBorder="1" applyAlignment="1" applyProtection="1">
      <alignment horizontal="center" vertical="center" wrapText="1"/>
    </xf>
    <xf numFmtId="0" fontId="6" fillId="0" borderId="0" xfId="0" applyFont="1" applyFill="1" applyBorder="1" applyAlignment="1" applyProtection="1">
      <alignment vertical="top"/>
      <protection locked="0"/>
    </xf>
    <xf numFmtId="0" fontId="6" fillId="0" borderId="0" xfId="0" applyFont="1" applyBorder="1" applyAlignment="1" applyProtection="1">
      <alignment vertical="top"/>
      <protection locked="0"/>
    </xf>
    <xf numFmtId="0" fontId="8" fillId="0" borderId="0" xfId="0" applyFont="1" applyFill="1" applyBorder="1" applyAlignment="1" applyProtection="1">
      <alignment vertical="center"/>
      <protection locked="0"/>
    </xf>
    <xf numFmtId="0" fontId="20" fillId="0" borderId="0" xfId="0" applyFont="1" applyBorder="1" applyAlignment="1" applyProtection="1">
      <alignment vertical="center"/>
      <protection locked="0"/>
    </xf>
    <xf numFmtId="0" fontId="21" fillId="0" borderId="0" xfId="0" applyFont="1" applyBorder="1" applyAlignment="1" applyProtection="1">
      <alignment vertical="top"/>
      <protection locked="0"/>
    </xf>
    <xf numFmtId="0" fontId="21" fillId="0" borderId="0" xfId="0" applyNumberFormat="1" applyFont="1" applyBorder="1" applyAlignment="1" applyProtection="1">
      <alignment vertical="top" wrapText="1"/>
    </xf>
    <xf numFmtId="0" fontId="21" fillId="0" borderId="0" xfId="0" applyFont="1" applyBorder="1" applyAlignment="1" applyProtection="1">
      <alignment vertical="top"/>
    </xf>
    <xf numFmtId="0" fontId="21" fillId="0" borderId="0" xfId="0" applyFont="1" applyBorder="1" applyAlignment="1" applyProtection="1">
      <alignment horizontal="center" vertical="center"/>
    </xf>
    <xf numFmtId="0" fontId="22" fillId="0" borderId="0" xfId="0" applyFont="1" applyBorder="1" applyAlignment="1" applyProtection="1">
      <alignment horizontal="center" vertical="top"/>
      <protection locked="0"/>
    </xf>
    <xf numFmtId="0" fontId="23" fillId="0" borderId="0" xfId="0" applyFont="1" applyBorder="1" applyAlignment="1" applyProtection="1">
      <alignment horizontal="center" vertical="top"/>
    </xf>
    <xf numFmtId="0" fontId="24" fillId="0" borderId="0" xfId="0" applyFont="1" applyBorder="1" applyAlignment="1" applyProtection="1">
      <alignment horizontal="right" vertical="top"/>
      <protection locked="0"/>
    </xf>
    <xf numFmtId="0" fontId="24" fillId="0" borderId="0" xfId="0" applyFont="1" applyBorder="1" applyAlignment="1" applyProtection="1">
      <alignment horizontal="center" vertical="top"/>
      <protection locked="0"/>
    </xf>
    <xf numFmtId="0" fontId="24" fillId="0" borderId="0" xfId="0" applyFont="1" applyBorder="1" applyAlignment="1" applyProtection="1">
      <alignment vertical="top"/>
      <protection locked="0"/>
    </xf>
    <xf numFmtId="0" fontId="24" fillId="0" borderId="0" xfId="0" applyFont="1" applyBorder="1" applyAlignment="1" applyProtection="1">
      <alignment vertical="top"/>
    </xf>
    <xf numFmtId="0" fontId="24" fillId="0" borderId="0" xfId="0" applyFont="1" applyBorder="1" applyAlignment="1" applyProtection="1">
      <alignment horizontal="center" vertical="top"/>
    </xf>
    <xf numFmtId="0" fontId="11" fillId="0" borderId="0" xfId="0" applyFont="1" applyBorder="1" applyAlignment="1" applyProtection="1">
      <alignment vertical="top" wrapText="1"/>
    </xf>
    <xf numFmtId="0" fontId="25" fillId="0" borderId="0" xfId="0" applyFont="1" applyAlignment="1" applyProtection="1">
      <alignment vertical="center" wrapText="1"/>
    </xf>
    <xf numFmtId="0" fontId="4" fillId="0" borderId="0" xfId="0" applyFont="1" applyBorder="1" applyAlignment="1" applyProtection="1">
      <alignment vertical="top"/>
    </xf>
    <xf numFmtId="0" fontId="2" fillId="0" borderId="0" xfId="0" applyFont="1" applyBorder="1" applyAlignment="1" applyProtection="1">
      <alignment horizontal="center" vertical="top"/>
    </xf>
    <xf numFmtId="0" fontId="2" fillId="0" borderId="0" xfId="0" applyNumberFormat="1" applyFont="1" applyBorder="1" applyAlignment="1" applyProtection="1">
      <alignment horizontal="centerContinuous" vertical="top" wrapText="1"/>
    </xf>
    <xf numFmtId="0" fontId="2" fillId="0" borderId="0" xfId="0" applyFont="1" applyBorder="1" applyAlignment="1" applyProtection="1">
      <alignment horizontal="centerContinuous" vertical="top"/>
    </xf>
    <xf numFmtId="165" fontId="15" fillId="7" borderId="2" xfId="0" applyNumberFormat="1" applyFont="1" applyFill="1" applyBorder="1" applyAlignment="1" applyProtection="1">
      <alignment horizontal="center" vertical="top"/>
      <protection hidden="1"/>
    </xf>
    <xf numFmtId="0" fontId="24" fillId="0" borderId="0" xfId="0" applyFont="1" applyBorder="1" applyAlignment="1" applyProtection="1">
      <alignment vertical="top"/>
      <protection hidden="1"/>
    </xf>
    <xf numFmtId="0" fontId="11" fillId="8" borderId="2" xfId="0" applyFont="1" applyFill="1" applyBorder="1" applyAlignment="1" applyProtection="1">
      <alignment vertical="top"/>
      <protection hidden="1"/>
    </xf>
    <xf numFmtId="0" fontId="13" fillId="0" borderId="0" xfId="0" applyFont="1" applyProtection="1"/>
    <xf numFmtId="0" fontId="13" fillId="0" borderId="0" xfId="0" applyFont="1" applyProtection="1">
      <protection locked="0"/>
    </xf>
    <xf numFmtId="0" fontId="13" fillId="0" borderId="0" xfId="0" applyNumberFormat="1" applyFont="1" applyProtection="1">
      <protection locked="0"/>
    </xf>
    <xf numFmtId="0" fontId="13" fillId="0" borderId="0" xfId="0" applyNumberFormat="1" applyFont="1" applyProtection="1"/>
    <xf numFmtId="0" fontId="23" fillId="0" borderId="0" xfId="0" applyFont="1" applyFill="1" applyBorder="1" applyAlignment="1" applyProtection="1">
      <alignment horizontal="center"/>
    </xf>
    <xf numFmtId="0" fontId="23" fillId="0" borderId="0" xfId="0" applyNumberFormat="1" applyFont="1" applyFill="1" applyBorder="1" applyAlignment="1" applyProtection="1">
      <alignment horizontal="left"/>
      <protection locked="0"/>
    </xf>
    <xf numFmtId="0" fontId="23" fillId="0" borderId="0" xfId="0" applyNumberFormat="1" applyFont="1" applyFill="1" applyBorder="1" applyAlignment="1" applyProtection="1">
      <alignment horizontal="center"/>
      <protection locked="0"/>
    </xf>
    <xf numFmtId="0" fontId="23" fillId="0" borderId="0" xfId="0" applyNumberFormat="1" applyFont="1" applyFill="1" applyBorder="1" applyAlignment="1" applyProtection="1">
      <alignment horizontal="center"/>
    </xf>
    <xf numFmtId="0" fontId="26" fillId="0" borderId="0" xfId="0" applyFont="1" applyFill="1" applyBorder="1" applyAlignment="1" applyProtection="1">
      <alignment horizontal="center"/>
      <protection locked="0"/>
    </xf>
    <xf numFmtId="0" fontId="26"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protection locked="0"/>
    </xf>
    <xf numFmtId="0" fontId="27" fillId="0" borderId="0" xfId="0" applyFont="1" applyFill="1" applyBorder="1" applyAlignment="1" applyProtection="1">
      <alignment horizontal="center" vertical="top"/>
      <protection locked="0"/>
    </xf>
    <xf numFmtId="0" fontId="23" fillId="0" borderId="0" xfId="0" applyNumberFormat="1" applyFont="1" applyFill="1" applyBorder="1" applyAlignment="1" applyProtection="1">
      <alignment horizontal="center" wrapText="1"/>
      <protection locked="0"/>
    </xf>
    <xf numFmtId="0" fontId="23" fillId="0" borderId="0" xfId="0" applyNumberFormat="1" applyFont="1" applyFill="1" applyBorder="1" applyAlignment="1" applyProtection="1">
      <alignment horizontal="center" wrapText="1"/>
    </xf>
    <xf numFmtId="0" fontId="23" fillId="0"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xf>
    <xf numFmtId="0" fontId="3" fillId="2" borderId="0" xfId="0" applyFont="1" applyFill="1" applyBorder="1" applyAlignment="1" applyProtection="1">
      <alignment vertical="center"/>
      <protection locked="0"/>
    </xf>
    <xf numFmtId="0" fontId="3" fillId="2" borderId="0" xfId="0" applyNumberFormat="1" applyFont="1" applyFill="1" applyBorder="1" applyAlignment="1" applyProtection="1">
      <alignment vertical="center"/>
      <protection locked="0"/>
    </xf>
    <xf numFmtId="0" fontId="3" fillId="2" borderId="0" xfId="0" applyNumberFormat="1" applyFont="1" applyFill="1" applyBorder="1" applyAlignment="1" applyProtection="1">
      <alignment vertical="center"/>
    </xf>
    <xf numFmtId="0" fontId="3" fillId="2" borderId="0" xfId="0" applyFont="1" applyFill="1" applyBorder="1" applyAlignment="1" applyProtection="1">
      <alignment horizontal="center" vertical="center"/>
      <protection locked="0"/>
    </xf>
    <xf numFmtId="0" fontId="28" fillId="2" borderId="0" xfId="0" applyFont="1" applyFill="1" applyBorder="1" applyAlignment="1" applyProtection="1">
      <alignment horizontal="center" vertical="top"/>
      <protection locked="0"/>
    </xf>
    <xf numFmtId="0" fontId="2" fillId="0" borderId="21" xfId="0" applyFont="1" applyBorder="1" applyAlignment="1" applyProtection="1">
      <alignment horizontal="center" vertical="center"/>
    </xf>
    <xf numFmtId="0" fontId="29" fillId="0" borderId="13" xfId="0" applyFont="1" applyBorder="1" applyAlignment="1" applyProtection="1">
      <alignment horizontal="center" vertical="center"/>
      <protection locked="0"/>
    </xf>
    <xf numFmtId="164" fontId="4" fillId="0" borderId="15" xfId="0" quotePrefix="1" applyNumberFormat="1" applyFont="1" applyBorder="1" applyAlignment="1" applyProtection="1">
      <alignment horizontal="left" vertical="top" wrapText="1"/>
      <protection locked="0"/>
    </xf>
    <xf numFmtId="0" fontId="4" fillId="0" borderId="20" xfId="0" quotePrefix="1" applyNumberFormat="1" applyFont="1" applyBorder="1" applyAlignment="1" applyProtection="1">
      <alignment horizontal="left" vertical="top" wrapText="1"/>
    </xf>
    <xf numFmtId="0" fontId="1" fillId="0" borderId="20" xfId="0" quotePrefix="1" applyFont="1" applyBorder="1" applyAlignment="1" applyProtection="1">
      <alignment horizontal="left" vertical="top"/>
      <protection locked="0"/>
    </xf>
    <xf numFmtId="0" fontId="1" fillId="0" borderId="20" xfId="0" applyFont="1" applyBorder="1" applyAlignment="1" applyProtection="1">
      <alignment horizontal="center" vertical="center"/>
      <protection locked="0"/>
    </xf>
    <xf numFmtId="0" fontId="1" fillId="0" borderId="20" xfId="0" applyFont="1" applyBorder="1" applyAlignment="1" applyProtection="1">
      <alignment horizontal="left" vertical="top"/>
      <protection locked="0"/>
    </xf>
    <xf numFmtId="0" fontId="14" fillId="0" borderId="20" xfId="0" applyFont="1" applyBorder="1" applyAlignment="1" applyProtection="1">
      <alignment horizontal="center" vertical="top" wrapText="1"/>
      <protection locked="0"/>
    </xf>
    <xf numFmtId="0" fontId="1" fillId="0" borderId="20" xfId="0" applyFont="1" applyBorder="1" applyAlignment="1" applyProtection="1">
      <alignment horizontal="left" vertical="top"/>
    </xf>
    <xf numFmtId="0" fontId="14" fillId="0" borderId="21" xfId="0" applyFont="1" applyBorder="1" applyAlignment="1" applyProtection="1">
      <alignment horizontal="center" vertical="center"/>
    </xf>
    <xf numFmtId="0" fontId="4" fillId="0" borderId="15" xfId="0" quotePrefix="1" applyNumberFormat="1" applyFont="1" applyBorder="1" applyAlignment="1" applyProtection="1">
      <alignment horizontal="left" vertical="top" wrapText="1"/>
    </xf>
    <xf numFmtId="0" fontId="18" fillId="0" borderId="15" xfId="0" quotePrefix="1" applyFont="1" applyBorder="1" applyAlignment="1" applyProtection="1">
      <alignment horizontal="left" vertical="top"/>
      <protection locked="0"/>
    </xf>
    <xf numFmtId="0" fontId="18" fillId="0" borderId="15" xfId="0" applyFont="1" applyBorder="1" applyAlignment="1" applyProtection="1">
      <alignment horizontal="center" vertical="center"/>
      <protection locked="0"/>
    </xf>
    <xf numFmtId="0" fontId="18" fillId="0" borderId="15" xfId="0" applyFont="1" applyBorder="1" applyAlignment="1" applyProtection="1">
      <alignment horizontal="left" vertical="top"/>
      <protection locked="0"/>
    </xf>
    <xf numFmtId="0" fontId="14" fillId="0" borderId="15" xfId="0" applyFont="1" applyBorder="1" applyAlignment="1" applyProtection="1">
      <alignment horizontal="center" vertical="top" wrapText="1"/>
      <protection locked="0"/>
    </xf>
    <xf numFmtId="0" fontId="18" fillId="0" borderId="15" xfId="0" applyFont="1" applyBorder="1" applyAlignment="1" applyProtection="1">
      <alignment horizontal="left" vertical="top"/>
    </xf>
    <xf numFmtId="0" fontId="1" fillId="0" borderId="15" xfId="0" applyFont="1" applyBorder="1" applyAlignment="1" applyProtection="1">
      <alignment horizontal="left" vertical="top"/>
      <protection locked="0"/>
    </xf>
    <xf numFmtId="0" fontId="2" fillId="0" borderId="20" xfId="0" applyFont="1" applyBorder="1" applyAlignment="1" applyProtection="1">
      <alignment horizontal="center" vertical="center"/>
    </xf>
    <xf numFmtId="0" fontId="18" fillId="0" borderId="15" xfId="0" quotePrefix="1" applyFont="1" applyBorder="1" applyAlignment="1" applyProtection="1">
      <alignment horizontal="center" vertical="center"/>
      <protection locked="0"/>
    </xf>
    <xf numFmtId="0" fontId="18" fillId="0" borderId="15" xfId="0" applyFont="1" applyBorder="1" applyAlignment="1" applyProtection="1">
      <alignment horizontal="center" vertical="center" wrapText="1"/>
      <protection locked="0"/>
    </xf>
    <xf numFmtId="16" fontId="18" fillId="0" borderId="15" xfId="0" applyNumberFormat="1" applyFont="1" applyBorder="1" applyAlignment="1" applyProtection="1">
      <alignment horizontal="center" vertical="top"/>
      <protection locked="0"/>
    </xf>
    <xf numFmtId="0" fontId="18" fillId="0" borderId="15" xfId="0" applyFont="1" applyBorder="1" applyAlignment="1" applyProtection="1">
      <alignment horizontal="center" vertical="top"/>
      <protection locked="0"/>
    </xf>
    <xf numFmtId="0" fontId="18" fillId="0" borderId="15" xfId="0" applyFont="1" applyBorder="1" applyAlignment="1" applyProtection="1">
      <alignment horizontal="center" vertical="top"/>
    </xf>
    <xf numFmtId="0" fontId="2" fillId="0" borderId="0" xfId="0" applyFont="1" applyBorder="1" applyAlignment="1" applyProtection="1">
      <alignment horizontal="center" vertical="center"/>
    </xf>
    <xf numFmtId="0" fontId="4" fillId="0" borderId="0" xfId="0" quotePrefix="1" applyNumberFormat="1" applyFont="1" applyBorder="1" applyAlignment="1" applyProtection="1">
      <alignment horizontal="left" vertical="top" wrapText="1"/>
      <protection locked="0"/>
    </xf>
    <xf numFmtId="0" fontId="4" fillId="0" borderId="0" xfId="0" quotePrefix="1" applyNumberFormat="1" applyFont="1" applyBorder="1" applyAlignment="1" applyProtection="1">
      <alignment horizontal="left" vertical="top" wrapText="1"/>
    </xf>
    <xf numFmtId="0" fontId="1" fillId="0" borderId="0" xfId="0" quotePrefix="1" applyFont="1" applyBorder="1" applyAlignment="1" applyProtection="1">
      <alignment horizontal="left" vertical="top"/>
      <protection locked="0"/>
    </xf>
    <xf numFmtId="0" fontId="1" fillId="0" borderId="0" xfId="0" applyFont="1" applyBorder="1" applyAlignment="1" applyProtection="1">
      <alignment horizontal="left" vertical="top"/>
      <protection locked="0"/>
    </xf>
    <xf numFmtId="0" fontId="14" fillId="0" borderId="0" xfId="0" applyFont="1" applyBorder="1" applyAlignment="1" applyProtection="1">
      <alignment horizontal="center" vertical="top" wrapText="1"/>
      <protection locked="0"/>
    </xf>
    <xf numFmtId="0" fontId="1" fillId="0" borderId="0" xfId="0" applyFont="1" applyBorder="1" applyAlignment="1" applyProtection="1">
      <alignment horizontal="left" vertical="top"/>
    </xf>
    <xf numFmtId="0" fontId="3" fillId="2" borderId="17" xfId="0" applyFont="1" applyFill="1" applyBorder="1" applyAlignment="1" applyProtection="1">
      <alignment vertical="center"/>
    </xf>
    <xf numFmtId="0" fontId="3" fillId="2" borderId="18" xfId="0" applyFont="1" applyFill="1" applyBorder="1" applyAlignment="1" applyProtection="1">
      <alignment vertical="center"/>
      <protection locked="0"/>
    </xf>
    <xf numFmtId="0" fontId="3" fillId="2" borderId="16" xfId="0" applyNumberFormat="1" applyFont="1" applyFill="1" applyBorder="1" applyAlignment="1" applyProtection="1">
      <alignment horizontal="left" vertical="top"/>
      <protection locked="0"/>
    </xf>
    <xf numFmtId="0" fontId="3" fillId="2" borderId="16" xfId="0" applyNumberFormat="1" applyFont="1" applyFill="1" applyBorder="1" applyAlignment="1" applyProtection="1">
      <alignment horizontal="left" vertical="top"/>
    </xf>
    <xf numFmtId="0" fontId="3" fillId="2" borderId="16" xfId="0" applyFont="1" applyFill="1" applyBorder="1" applyAlignment="1" applyProtection="1">
      <alignment horizontal="left" vertical="top"/>
      <protection locked="0"/>
    </xf>
    <xf numFmtId="0" fontId="3" fillId="2" borderId="16" xfId="0" applyFont="1" applyFill="1" applyBorder="1" applyAlignment="1" applyProtection="1">
      <alignment horizontal="center" vertical="center"/>
      <protection locked="0"/>
    </xf>
    <xf numFmtId="0" fontId="28" fillId="2" borderId="16" xfId="0" applyFont="1" applyFill="1" applyBorder="1" applyAlignment="1" applyProtection="1">
      <alignment horizontal="center" vertical="top" wrapText="1"/>
      <protection locked="0"/>
    </xf>
    <xf numFmtId="0" fontId="3" fillId="2" borderId="16" xfId="0" applyFont="1" applyFill="1" applyBorder="1" applyAlignment="1" applyProtection="1">
      <alignment horizontal="left" vertical="top"/>
    </xf>
    <xf numFmtId="0" fontId="2" fillId="0" borderId="19" xfId="0" applyFont="1" applyBorder="1" applyAlignment="1" applyProtection="1">
      <alignment horizontal="center" vertical="center"/>
    </xf>
    <xf numFmtId="0" fontId="4" fillId="0" borderId="15" xfId="0" applyNumberFormat="1" applyFont="1" applyBorder="1" applyAlignment="1" applyProtection="1">
      <alignment horizontal="left" vertical="top" wrapText="1"/>
      <protection locked="0"/>
    </xf>
    <xf numFmtId="0" fontId="4" fillId="0" borderId="15" xfId="0" applyNumberFormat="1" applyFont="1" applyBorder="1" applyAlignment="1" applyProtection="1">
      <alignment horizontal="left" vertical="top" wrapText="1"/>
    </xf>
    <xf numFmtId="0" fontId="1" fillId="0" borderId="15" xfId="0" applyFont="1" applyBorder="1" applyAlignment="1" applyProtection="1">
      <alignment horizontal="center" vertical="center"/>
      <protection locked="0"/>
    </xf>
    <xf numFmtId="0" fontId="1" fillId="0" borderId="15" xfId="0" applyFont="1" applyBorder="1" applyAlignment="1" applyProtection="1">
      <alignment horizontal="left" vertical="top"/>
    </xf>
    <xf numFmtId="0" fontId="4" fillId="0" borderId="0" xfId="0" applyNumberFormat="1" applyFont="1" applyBorder="1" applyAlignment="1" applyProtection="1">
      <alignment horizontal="left" vertical="top" wrapText="1"/>
      <protection locked="0"/>
    </xf>
    <xf numFmtId="0" fontId="4" fillId="0" borderId="0" xfId="0" applyNumberFormat="1" applyFont="1" applyBorder="1" applyAlignment="1" applyProtection="1">
      <alignment horizontal="left" vertical="top" wrapText="1"/>
    </xf>
    <xf numFmtId="0" fontId="1" fillId="0" borderId="15" xfId="0" applyFont="1" applyBorder="1" applyAlignment="1" applyProtection="1">
      <alignment horizontal="center" vertical="top"/>
      <protection locked="0"/>
    </xf>
    <xf numFmtId="0" fontId="1" fillId="0" borderId="15" xfId="0" applyFont="1" applyBorder="1" applyAlignment="1" applyProtection="1">
      <alignment horizontal="left" vertical="top" wrapText="1"/>
      <protection locked="0"/>
    </xf>
    <xf numFmtId="0" fontId="18" fillId="0" borderId="21" xfId="0" applyFont="1" applyBorder="1" applyAlignment="1" applyProtection="1">
      <alignment horizontal="center" vertical="top"/>
      <protection locked="0"/>
    </xf>
    <xf numFmtId="0" fontId="18" fillId="0" borderId="15" xfId="0" applyNumberFormat="1" applyFont="1" applyBorder="1" applyAlignment="1" applyProtection="1">
      <alignment horizontal="left" vertical="top" wrapText="1"/>
      <protection locked="0"/>
    </xf>
    <xf numFmtId="0" fontId="16" fillId="0" borderId="15" xfId="0" applyNumberFormat="1" applyFont="1" applyBorder="1" applyAlignment="1" applyProtection="1">
      <alignment horizontal="left" vertical="top" wrapText="1"/>
    </xf>
    <xf numFmtId="0" fontId="18" fillId="0" borderId="15" xfId="0" applyFont="1" applyBorder="1" applyAlignment="1" applyProtection="1">
      <alignment horizontal="left" vertical="top" wrapText="1"/>
      <protection locked="0"/>
    </xf>
    <xf numFmtId="0" fontId="1" fillId="0" borderId="0" xfId="0" applyNumberFormat="1" applyFont="1" applyBorder="1" applyAlignment="1" applyProtection="1">
      <alignment horizontal="left" vertical="top" wrapText="1"/>
      <protection locked="0"/>
    </xf>
    <xf numFmtId="0" fontId="1" fillId="0" borderId="0" xfId="0" applyNumberFormat="1" applyFont="1" applyBorder="1" applyAlignment="1" applyProtection="1">
      <alignment horizontal="left" vertical="top" wrapText="1"/>
    </xf>
    <xf numFmtId="0" fontId="23" fillId="0" borderId="0" xfId="0" applyNumberFormat="1" applyFont="1" applyFill="1" applyBorder="1" applyAlignment="1" applyProtection="1">
      <alignment horizontal="left" vertical="top" wrapText="1"/>
      <protection locked="0"/>
    </xf>
    <xf numFmtId="0" fontId="26" fillId="0" borderId="0" xfId="0" applyFont="1" applyFill="1" applyBorder="1" applyAlignment="1" applyProtection="1">
      <alignment horizontal="left" vertical="top"/>
      <protection locked="0"/>
    </xf>
    <xf numFmtId="0" fontId="23" fillId="0" borderId="0" xfId="0" applyFont="1" applyFill="1" applyBorder="1" applyAlignment="1" applyProtection="1">
      <alignment horizontal="left" vertical="top"/>
      <protection locked="0"/>
    </xf>
    <xf numFmtId="0" fontId="27" fillId="0" borderId="0" xfId="0" applyFont="1" applyFill="1" applyBorder="1" applyAlignment="1" applyProtection="1">
      <alignment horizontal="center" vertical="top" wrapText="1"/>
      <protection locked="0"/>
    </xf>
    <xf numFmtId="0" fontId="23" fillId="0" borderId="0" xfId="0" applyFont="1" applyFill="1" applyBorder="1" applyAlignment="1" applyProtection="1">
      <alignment horizontal="left" vertical="top"/>
    </xf>
    <xf numFmtId="0" fontId="23" fillId="0" borderId="0" xfId="0" applyNumberFormat="1" applyFont="1" applyFill="1" applyBorder="1" applyAlignment="1" applyProtection="1">
      <alignment horizontal="left" vertical="top" wrapText="1"/>
    </xf>
    <xf numFmtId="0" fontId="1" fillId="0" borderId="15" xfId="0" quotePrefix="1" applyFont="1" applyBorder="1" applyAlignment="1" applyProtection="1">
      <alignment horizontal="center" vertical="top"/>
      <protection locked="0"/>
    </xf>
    <xf numFmtId="0" fontId="1" fillId="0" borderId="15" xfId="0" applyFont="1" applyBorder="1" applyAlignment="1" applyProtection="1">
      <alignment horizontal="center" vertical="top" wrapText="1"/>
      <protection locked="0"/>
    </xf>
    <xf numFmtId="0" fontId="23" fillId="0" borderId="0" xfId="0" applyNumberFormat="1" applyFont="1" applyFill="1" applyBorder="1" applyAlignment="1" applyProtection="1">
      <alignment horizontal="left" vertical="top"/>
      <protection locked="0"/>
    </xf>
    <xf numFmtId="0" fontId="18" fillId="0" borderId="15" xfId="0" applyFont="1" applyBorder="1" applyAlignment="1" applyProtection="1">
      <alignment horizontal="center" vertical="top" wrapText="1"/>
      <protection locked="0"/>
    </xf>
    <xf numFmtId="0" fontId="4" fillId="0" borderId="19" xfId="0" applyNumberFormat="1" applyFont="1" applyBorder="1" applyAlignment="1" applyProtection="1">
      <alignment horizontal="left" vertical="top" wrapText="1"/>
    </xf>
    <xf numFmtId="0" fontId="1" fillId="0" borderId="19" xfId="0" applyFont="1" applyBorder="1" applyAlignment="1" applyProtection="1">
      <alignment horizontal="left" vertical="top" wrapText="1"/>
      <protection locked="0"/>
    </xf>
    <xf numFmtId="0" fontId="1" fillId="0" borderId="19" xfId="0" applyFont="1" applyBorder="1" applyAlignment="1" applyProtection="1">
      <alignment horizontal="left" vertical="top"/>
      <protection locked="0"/>
    </xf>
    <xf numFmtId="0" fontId="1" fillId="0" borderId="19" xfId="0" applyFont="1" applyBorder="1" applyAlignment="1" applyProtection="1">
      <alignment horizontal="left" vertical="top"/>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6" fillId="0" borderId="0" xfId="0" applyFont="1" applyAlignment="1">
      <alignment horizontal="left" vertical="top" wrapText="1"/>
    </xf>
    <xf numFmtId="0" fontId="6" fillId="0" borderId="0" xfId="0" applyFont="1" applyAlignment="1">
      <alignment horizontal="left" vertical="top"/>
    </xf>
    <xf numFmtId="0" fontId="6"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24" fillId="0" borderId="0" xfId="0" applyFont="1" applyBorder="1" applyAlignment="1" applyProtection="1">
      <alignment horizontal="center" vertical="top"/>
    </xf>
  </cellXfs>
  <cellStyles count="2">
    <cellStyle name="Hyperlink" xfId="1"/>
    <cellStyle name="Обычный" xfId="0" builtinId="0"/>
  </cellStyles>
  <dxfs count="35">
    <dxf>
      <font>
        <b val="0"/>
        <i val="0"/>
        <strike val="0"/>
        <condense val="0"/>
        <extend val="0"/>
        <outline val="0"/>
        <shadow val="0"/>
        <u val="none"/>
        <vertAlign val="baseline"/>
        <sz val="10"/>
        <color theme="1"/>
        <name val="Arial"/>
        <scheme val="none"/>
      </font>
      <alignment horizontal="left" vertical="top"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rgb="FF387398"/>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alignment horizontal="left" vertical="top"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rgb="FF387398"/>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alignment horizontal="left" vertical="top"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1" hidden="0"/>
    </dxf>
    <dxf>
      <font>
        <b/>
        <i val="0"/>
        <strike val="0"/>
        <condense val="0"/>
        <extend val="0"/>
        <outline val="0"/>
        <shadow val="0"/>
        <u val="none"/>
        <vertAlign val="baseline"/>
        <sz val="12"/>
        <color rgb="FF387398"/>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0" hidden="0"/>
    </dxf>
    <dxf>
      <font>
        <b/>
        <i val="0"/>
        <strike val="0"/>
        <condense val="0"/>
        <extend val="0"/>
        <outline val="0"/>
        <shadow val="0"/>
        <u val="none"/>
        <vertAlign val="baseline"/>
        <sz val="10"/>
        <color theme="1"/>
        <name val="Arial"/>
        <scheme val="none"/>
      </font>
      <alignment horizontal="center" vertical="top" textRotation="0" wrapText="1"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rgb="FF387398"/>
        <name val="Arial"/>
        <scheme val="none"/>
      </font>
      <fill>
        <patternFill patternType="none">
          <fgColor indexed="64"/>
          <bgColor indexed="65"/>
        </patternFill>
      </fill>
      <alignment horizontal="center" vertical="top"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alignment horizontal="left" vertical="top"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rgb="FF387398"/>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alignment horizontal="left" vertical="top"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rgb="FF387398"/>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alignment horizontal="left" vertical="top"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theme="1" tint="0.249977111117893"/>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alignment horizontal="left" vertical="top"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theme="1" tint="0.249977111117893"/>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alignment horizontal="center" vertical="center"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theme="1" tint="0.249977111117893"/>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alignment horizontal="left" vertical="top"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theme="1" tint="0.249977111117893"/>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Arial"/>
        <scheme val="none"/>
      </font>
      <numFmt numFmtId="0" formatCode="General"/>
      <alignment horizontal="left" vertical="top" textRotation="0" wrapText="1"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1" hidden="0"/>
    </dxf>
    <dxf>
      <font>
        <b/>
        <i val="0"/>
        <strike val="0"/>
        <condense val="0"/>
        <extend val="0"/>
        <outline val="0"/>
        <shadow val="0"/>
        <u val="none"/>
        <vertAlign val="baseline"/>
        <sz val="12"/>
        <color rgb="FF387398"/>
        <name val="Arial"/>
        <scheme val="none"/>
      </font>
      <fill>
        <patternFill patternType="none">
          <fgColor indexed="64"/>
          <bgColor indexed="65"/>
        </patternFill>
      </fill>
      <alignment horizontal="center" vertical="bottom"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numFmt numFmtId="0" formatCode="General"/>
      <alignment horizontal="left" vertical="top" textRotation="0" wrapText="0" indent="0" justifyLastLine="0" shrinkToFit="0" readingOrder="0"/>
      <border diagonalUp="0" diagonalDown="0" outline="0">
        <left style="thin">
          <color theme="0" tint="-0.499984740745262"/>
        </left>
        <right style="thin">
          <color theme="0" tint="-0.499984740745262"/>
        </right>
        <top style="thin">
          <color theme="0" tint="-0.499984740745262"/>
        </top>
        <bottom style="thin">
          <color theme="0" tint="-0.499984740745262"/>
        </bottom>
      </border>
      <protection locked="0" hidden="0"/>
    </dxf>
    <dxf>
      <font>
        <b/>
        <i val="0"/>
        <strike val="0"/>
        <condense val="0"/>
        <extend val="0"/>
        <outline val="0"/>
        <shadow val="0"/>
        <u val="none"/>
        <vertAlign val="baseline"/>
        <sz val="12"/>
        <color rgb="FF387398"/>
        <name val="Arial"/>
        <scheme val="none"/>
      </font>
      <fill>
        <patternFill patternType="none">
          <fgColor indexed="64"/>
          <bgColor indexed="65"/>
        </patternFill>
      </fill>
      <alignment horizontal="center" vertical="bottom"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theme="1"/>
        <name val="Arial"/>
        <scheme val="none"/>
      </font>
      <alignment horizontal="center" vertical="top" textRotation="0" wrapText="0" indent="0" justifyLastLine="0" shrinkToFit="0" readingOrder="0"/>
      <border diagonalUp="0" diagonalDown="0" outline="0">
        <left style="thin">
          <color theme="0" tint="-0.499984740745262"/>
        </left>
        <right style="thin">
          <color theme="0" tint="-0.499984740745262"/>
        </right>
        <top/>
        <bottom/>
      </border>
      <protection locked="0" hidden="0"/>
    </dxf>
    <dxf>
      <font>
        <b val="0"/>
        <i val="0"/>
        <strike val="0"/>
        <condense val="0"/>
        <extend val="0"/>
        <outline val="0"/>
        <shadow val="0"/>
        <u val="none"/>
        <vertAlign val="baseline"/>
        <sz val="10"/>
        <color theme="1"/>
        <name val="Arial"/>
        <scheme val="none"/>
      </font>
      <alignment horizontal="center" vertical="top" textRotation="0" wrapText="0" indent="0" justifyLastLine="0" shrinkToFit="0" readingOrder="0"/>
      <border diagonalUp="0" diagonalDown="0" outline="0">
        <left/>
        <right/>
        <top/>
        <bottom/>
      </border>
      <protection locked="0" hidden="0"/>
    </dxf>
    <dxf>
      <font>
        <b/>
        <i val="0"/>
        <strike val="0"/>
        <condense val="0"/>
        <extend val="0"/>
        <outline val="0"/>
        <shadow val="0"/>
        <u val="none"/>
        <vertAlign val="baseline"/>
        <sz val="10"/>
        <color theme="1"/>
        <name val="Arial"/>
        <scheme val="none"/>
      </font>
      <alignment horizontal="center" vertical="center" textRotation="0" wrapText="0" indent="0" justifyLastLine="0" shrinkToFit="0" readingOrder="0"/>
      <border diagonalUp="0" diagonalDown="0" outline="0">
        <left style="thin">
          <color theme="0" tint="-0.499984740745262"/>
        </left>
        <right style="thin">
          <color theme="0" tint="-0.499984740745262"/>
        </right>
        <top/>
        <bottom/>
      </border>
      <protection locked="1" hidden="0"/>
    </dxf>
    <dxf>
      <font>
        <b/>
        <i val="0"/>
        <strike val="0"/>
        <condense val="0"/>
        <extend val="0"/>
        <outline val="0"/>
        <shadow val="0"/>
        <u val="none"/>
        <vertAlign val="baseline"/>
        <sz val="12"/>
        <color rgb="FF387398"/>
        <name val="Arial"/>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border outline="0">
        <top style="thin">
          <color theme="0" tint="-0.499984740745262"/>
        </top>
        <bottom style="thin">
          <color theme="0" tint="-0.499984740745262"/>
        </bottom>
      </border>
    </dxf>
    <dxf>
      <font>
        <b val="0"/>
        <i val="0"/>
        <strike val="0"/>
        <condense val="0"/>
        <extend val="0"/>
        <outline val="0"/>
        <shadow val="0"/>
        <u val="none"/>
        <vertAlign val="baseline"/>
        <sz val="10"/>
        <color theme="1"/>
        <name val="Arial"/>
        <scheme val="none"/>
      </font>
      <alignment horizontal="left" vertical="top" textRotation="0" wrapText="0" indent="0" justifyLastLine="0" shrinkToFit="0" readingOrder="0"/>
      <protection locked="0" hidden="0"/>
    </dxf>
    <dxf>
      <font>
        <b/>
        <i val="0"/>
        <strike val="0"/>
        <condense val="0"/>
        <extend val="0"/>
        <outline val="0"/>
        <shadow val="0"/>
        <u val="none"/>
        <vertAlign val="baseline"/>
        <sz val="10"/>
        <color rgb="FF387398"/>
        <name val="Arial"/>
        <scheme val="none"/>
      </font>
      <fill>
        <patternFill patternType="none">
          <fgColor indexed="64"/>
          <bgColor indexed="65"/>
        </patternFill>
      </fill>
      <alignment horizontal="center" vertical="bottom" textRotation="0" wrapText="0" indent="0" justifyLastLine="0" shrinkToFit="0" readingOrder="0"/>
      <protection locked="0" hidden="0"/>
    </dxf>
    <dxf>
      <fill>
        <patternFill>
          <fgColor rgb="FF00B050"/>
          <bgColor theme="9" tint="0.39994506668294322"/>
        </patternFill>
      </fill>
    </dxf>
    <dxf>
      <fill>
        <patternFill>
          <fgColor theme="7" tint="0.39994506668294322"/>
          <bgColor theme="7" tint="0.39994506668294322"/>
        </patternFill>
      </fill>
    </dxf>
    <dxf>
      <fill>
        <patternFill>
          <fgColor theme="4" tint="0.39994506668294322"/>
          <bgColor theme="4" tint="0.39994506668294322"/>
        </patternFill>
      </fill>
    </dxf>
    <dxf>
      <fill>
        <patternFill>
          <fgColor rgb="FFFF0000"/>
          <bgColor theme="5" tint="0.39994506668294322"/>
        </patternFill>
      </fill>
    </dxf>
  </dxfs>
  <tableStyles count="0" defaultTableStyle="TableStyleMedium2" defaultPivotStyle="PivotStyleLight16"/>
  <colors>
    <mruColors>
      <color rgb="FFFF9966"/>
      <color rgb="FF387398"/>
      <color rgb="FFFDC1B1"/>
      <color rgb="FF00CC99"/>
      <color rgb="FFFF7C80"/>
      <color rgb="FFFF5050"/>
      <color rgb="FF8B99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uk-UA">
                <a:latin typeface="Arial" panose="020B0604020202020204" pitchFamily="34" charset="0"/>
                <a:cs typeface="Arial" panose="020B0604020202020204" pitchFamily="34" charset="0"/>
              </a:rPr>
              <a:t>Графік оцінок</a:t>
            </a:r>
            <a:endParaRPr lang="en-US">
              <a:latin typeface="Arial" panose="020B0604020202020204" pitchFamily="34" charset="0"/>
              <a:cs typeface="Arial" panose="020B0604020202020204" pitchFamily="34" charset="0"/>
            </a:endParaRPr>
          </a:p>
        </c:rich>
      </c:tx>
      <c:overlay val="0"/>
      <c:spPr>
        <a:noFill/>
        <a:ln>
          <a:noFill/>
        </a:ln>
        <a:effectLst/>
      </c:spPr>
    </c:title>
    <c:autoTitleDeleted val="0"/>
    <c:plotArea>
      <c:layout/>
      <c:radarChart>
        <c:radarStyle val="marker"/>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Підсумок!$B$18:$B$21</c:f>
              <c:strCache>
                <c:ptCount val="4"/>
                <c:pt idx="0">
                  <c:v>Лідерство та Управління</c:v>
                </c:pt>
                <c:pt idx="1">
                  <c:v>Управління фінансами та бюджетом </c:v>
                </c:pt>
                <c:pt idx="2">
                  <c:v>Надання послуг</c:v>
                </c:pt>
                <c:pt idx="3">
                  <c:v>Участь громадськості</c:v>
                </c:pt>
              </c:strCache>
            </c:strRef>
          </c:cat>
          <c:val>
            <c:numRef>
              <c:f>Підсумок!$C$18:$C$21</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0-9490-40E5-9254-B7A6813CC415}"/>
            </c:ext>
          </c:extLst>
        </c:ser>
        <c:ser>
          <c:idx val="1"/>
          <c:order val="1"/>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Підсумок!$B$18:$B$21</c:f>
              <c:strCache>
                <c:ptCount val="4"/>
                <c:pt idx="0">
                  <c:v>Лідерство та Управління</c:v>
                </c:pt>
                <c:pt idx="1">
                  <c:v>Управління фінансами та бюджетом </c:v>
                </c:pt>
                <c:pt idx="2">
                  <c:v>Надання послуг</c:v>
                </c:pt>
                <c:pt idx="3">
                  <c:v>Участь громадськості</c:v>
                </c:pt>
              </c:strCache>
            </c:strRef>
          </c:cat>
          <c:val>
            <c:numRef>
              <c:f>Підсумок!$D$18:$D$21</c:f>
              <c:numCache>
                <c:formatCode>General</c:formatCode>
                <c:ptCount val="4"/>
                <c:pt idx="0">
                  <c:v>0</c:v>
                </c:pt>
              </c:numCache>
            </c:numRef>
          </c:val>
          <c:extLst xmlns:c16r2="http://schemas.microsoft.com/office/drawing/2015/06/chart">
            <c:ext xmlns:c16="http://schemas.microsoft.com/office/drawing/2014/chart" uri="{C3380CC4-5D6E-409C-BE32-E72D297353CC}">
              <c16:uniqueId val="{00000001-9490-40E5-9254-B7A6813CC415}"/>
            </c:ext>
          </c:extLst>
        </c:ser>
        <c:ser>
          <c:idx val="2"/>
          <c:order val="2"/>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Підсумок!$B$18:$B$21</c:f>
              <c:strCache>
                <c:ptCount val="4"/>
                <c:pt idx="0">
                  <c:v>Лідерство та Управління</c:v>
                </c:pt>
                <c:pt idx="1">
                  <c:v>Управління фінансами та бюджетом </c:v>
                </c:pt>
                <c:pt idx="2">
                  <c:v>Надання послуг</c:v>
                </c:pt>
                <c:pt idx="3">
                  <c:v>Участь громадськості</c:v>
                </c:pt>
              </c:strCache>
            </c:strRef>
          </c:cat>
          <c:val>
            <c:numRef>
              <c:f>Підсумок!$E$18:$E$21</c:f>
              <c:numCache>
                <c:formatCode>General</c:formatCode>
                <c:ptCount val="4"/>
                <c:pt idx="0">
                  <c:v>25</c:v>
                </c:pt>
              </c:numCache>
            </c:numRef>
          </c:val>
          <c:extLst xmlns:c16r2="http://schemas.microsoft.com/office/drawing/2015/06/chart">
            <c:ext xmlns:c16="http://schemas.microsoft.com/office/drawing/2014/chart" uri="{C3380CC4-5D6E-409C-BE32-E72D297353CC}">
              <c16:uniqueId val="{00000002-9490-40E5-9254-B7A6813CC415}"/>
            </c:ext>
          </c:extLst>
        </c:ser>
        <c:dLbls>
          <c:showLegendKey val="0"/>
          <c:showVal val="0"/>
          <c:showCatName val="0"/>
          <c:showSerName val="0"/>
          <c:showPercent val="0"/>
          <c:showBubbleSize val="0"/>
        </c:dLbls>
        <c:axId val="163164672"/>
        <c:axId val="150038208"/>
      </c:radarChart>
      <c:catAx>
        <c:axId val="163164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ru-RU"/>
          </a:p>
        </c:txPr>
        <c:crossAx val="150038208"/>
        <c:crosses val="autoZero"/>
        <c:auto val="1"/>
        <c:lblAlgn val="ctr"/>
        <c:lblOffset val="100"/>
        <c:noMultiLvlLbl val="0"/>
      </c:catAx>
      <c:valAx>
        <c:axId val="1500382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ru-RU"/>
          </a:p>
        </c:txPr>
        <c:crossAx val="163164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47625</xdr:rowOff>
    </xdr:from>
    <xdr:to>
      <xdr:col>6</xdr:col>
      <xdr:colOff>1304924</xdr:colOff>
      <xdr:row>40</xdr:row>
      <xdr:rowOff>9525</xdr:rowOff>
    </xdr:to>
    <xdr:graphicFrame macro="">
      <xdr:nvGraphicFramePr>
        <xdr:cNvPr id="2" name="Chart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0</xdr:row>
      <xdr:rowOff>0</xdr:rowOff>
    </xdr:from>
    <xdr:to>
      <xdr:col>2</xdr:col>
      <xdr:colOff>939165</xdr:colOff>
      <xdr:row>0</xdr:row>
      <xdr:rowOff>876300</xdr:rowOff>
    </xdr:to>
    <xdr:pic>
      <xdr:nvPicPr>
        <xdr:cNvPr id="3" name="Picture 2" descr="C:\Users\yyesmukhanova\AppData\Local\Microsoft\Windows\INetCache\Content.Word\Horizontal_RGB_294.png">
          <a:extLst>
            <a:ext uri="{FF2B5EF4-FFF2-40B4-BE49-F238E27FC236}">
              <a16:creationId xmlns:a16="http://schemas.microsoft.com/office/drawing/2014/main" xmlns="" id="{00000000-0008-0000-08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975" t="7236" r="9230" b="14325"/>
        <a:stretch/>
      </xdr:blipFill>
      <xdr:spPr bwMode="auto">
        <a:xfrm>
          <a:off x="0" y="0"/>
          <a:ext cx="2348865" cy="87630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495300</xdr:colOff>
      <xdr:row>0</xdr:row>
      <xdr:rowOff>123825</xdr:rowOff>
    </xdr:from>
    <xdr:to>
      <xdr:col>6</xdr:col>
      <xdr:colOff>1106805</xdr:colOff>
      <xdr:row>0</xdr:row>
      <xdr:rowOff>835660</xdr:rowOff>
    </xdr:to>
    <xdr:pic>
      <xdr:nvPicPr>
        <xdr:cNvPr id="4" name="Picture 3" descr="LOGO_FINAL.jpg">
          <a:extLst>
            <a:ext uri="{FF2B5EF4-FFF2-40B4-BE49-F238E27FC236}">
              <a16:creationId xmlns:a16="http://schemas.microsoft.com/office/drawing/2014/main" xmlns="" id="{00000000-0008-0000-0800-000004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57900" y="123825"/>
          <a:ext cx="2021205" cy="71183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47625</xdr:colOff>
      <xdr:row>0</xdr:row>
      <xdr:rowOff>39557</xdr:rowOff>
    </xdr:from>
    <xdr:to>
      <xdr:col>4</xdr:col>
      <xdr:colOff>1261724</xdr:colOff>
      <xdr:row>3</xdr:row>
      <xdr:rowOff>135592</xdr:rowOff>
    </xdr:to>
    <xdr:pic>
      <xdr:nvPicPr>
        <xdr:cNvPr id="2" name="Picture 1" descr="Агентство США з міжнародного розвитку (USAID) – ACREC ...">
          <a:extLst>
            <a:ext uri="{FF2B5EF4-FFF2-40B4-BE49-F238E27FC236}">
              <a16:creationId xmlns:a16="http://schemas.microsoft.com/office/drawing/2014/main" xmlns="" id="{00000000-0008-0000-0B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9557"/>
          <a:ext cx="1867992" cy="5437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674486</xdr:colOff>
      <xdr:row>0</xdr:row>
      <xdr:rowOff>53398</xdr:rowOff>
    </xdr:from>
    <xdr:to>
      <xdr:col>15</xdr:col>
      <xdr:colOff>748384</xdr:colOff>
      <xdr:row>4</xdr:row>
      <xdr:rowOff>50783</xdr:rowOff>
    </xdr:to>
    <xdr:pic>
      <xdr:nvPicPr>
        <xdr:cNvPr id="3" name="Picture 2" descr="Global Communities - Американська торговельна палата в Україні">
          <a:extLst>
            <a:ext uri="{FF2B5EF4-FFF2-40B4-BE49-F238E27FC236}">
              <a16:creationId xmlns:a16="http://schemas.microsoft.com/office/drawing/2014/main" xmlns="" id="{00000000-0008-0000-0B00-000003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22758" b="23192"/>
        <a:stretch/>
      </xdr:blipFill>
      <xdr:spPr bwMode="auto">
        <a:xfrm>
          <a:off x="7268717" y="53398"/>
          <a:ext cx="1583244" cy="5835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able1" displayName="Table1" ref="C11:P312" headerRowCount="0" totalsRowShown="0" headerRowDxfId="30" dataDxfId="29" tableBorderDxfId="28">
  <tableColumns count="14">
    <tableColumn id="1" name="Column1" headerRowDxfId="27" dataDxfId="26"/>
    <tableColumn id="2" name="Column2" headerRowDxfId="25" dataDxfId="24"/>
    <tableColumn id="3" name="Column3" headerRowDxfId="23" dataDxfId="22"/>
    <tableColumn id="13" name="Column13" headerRowDxfId="21" dataDxfId="20">
      <calculatedColumnFormula>IF(Table1[[#This Row],[Column3]]="",0,1)</calculatedColumnFormula>
    </tableColumn>
    <tableColumn id="4" name="Column4" headerRowDxfId="19" dataDxfId="18"/>
    <tableColumn id="5" name="Column5" headerRowDxfId="17" dataDxfId="16"/>
    <tableColumn id="6" name="Column6" headerRowDxfId="15" dataDxfId="14"/>
    <tableColumn id="7" name="Column7" headerRowDxfId="13" dataDxfId="12"/>
    <tableColumn id="8" name="Column8" headerRowDxfId="11" dataDxfId="10"/>
    <tableColumn id="14" name="Column14" headerRowDxfId="9" dataDxfId="8"/>
    <tableColumn id="9" name="Column9" headerRowDxfId="7" dataDxfId="6"/>
    <tableColumn id="10" name="Column10" headerRowDxfId="5" dataDxfId="4">
      <calculatedColumnFormula>IF(M11="виконано",1,0)</calculatedColumnFormula>
    </tableColumn>
    <tableColumn id="11" name="Column11" headerRowDxfId="3" dataDxfId="2"/>
    <tableColumn id="12" name="Column12" headerRowDxfId="1" dataDxfId="0"/>
  </tableColumns>
  <tableStyleInfo name="TableStyleLight13"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T578"/>
  <sheetViews>
    <sheetView showGridLines="0" topLeftCell="B7" zoomScaleNormal="100" workbookViewId="0">
      <selection activeCell="B4" sqref="B4"/>
    </sheetView>
  </sheetViews>
  <sheetFormatPr defaultColWidth="9.140625" defaultRowHeight="11.25" x14ac:dyDescent="0.2"/>
  <cols>
    <col min="1" max="1" width="3.85546875" style="20" customWidth="1"/>
    <col min="2" max="2" width="21.140625" style="5" customWidth="1"/>
    <col min="3" max="3" width="21.42578125" style="5" customWidth="1"/>
    <col min="4" max="4" width="21.140625" style="5" customWidth="1"/>
    <col min="5" max="5" width="19.7109375" style="5" customWidth="1"/>
    <col min="6" max="6" width="21.140625" style="5" customWidth="1"/>
    <col min="7" max="7" width="19.7109375" style="5" customWidth="1"/>
    <col min="8" max="8" width="6.42578125" style="5" customWidth="1"/>
    <col min="9" max="46" width="9.140625" style="20"/>
    <col min="47" max="16384" width="9.140625" style="5"/>
  </cols>
  <sheetData>
    <row r="1" spans="1:46" ht="71.25" customHeight="1" thickBot="1" x14ac:dyDescent="0.25">
      <c r="B1" s="178"/>
      <c r="C1" s="178"/>
      <c r="D1" s="178"/>
      <c r="E1" s="178"/>
      <c r="F1" s="178"/>
      <c r="G1" s="178"/>
    </row>
    <row r="2" spans="1:46" s="1" customFormat="1" ht="13.5" thickBot="1" x14ac:dyDescent="0.25">
      <c r="A2" s="19"/>
      <c r="B2" s="179" t="s">
        <v>126</v>
      </c>
      <c r="C2" s="180"/>
      <c r="D2" s="180"/>
      <c r="E2" s="180"/>
      <c r="F2" s="180"/>
      <c r="G2" s="181"/>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row>
    <row r="3" spans="1:46" ht="49.5" customHeight="1" x14ac:dyDescent="0.2">
      <c r="B3" s="6" t="s">
        <v>127</v>
      </c>
      <c r="C3" s="7" t="s">
        <v>128</v>
      </c>
      <c r="D3" s="7" t="s">
        <v>129</v>
      </c>
      <c r="E3" s="7" t="s">
        <v>130</v>
      </c>
      <c r="F3" s="7" t="s">
        <v>131</v>
      </c>
      <c r="G3" s="8" t="s">
        <v>132</v>
      </c>
    </row>
    <row r="4" spans="1:46" s="18" customFormat="1" ht="13.5" thickBot="1" x14ac:dyDescent="0.25">
      <c r="A4" s="21"/>
      <c r="B4" s="15" t="e">
        <f>#REF!</f>
        <v>#REF!</v>
      </c>
      <c r="C4" s="16" t="e">
        <f>#REF!</f>
        <v>#REF!</v>
      </c>
      <c r="D4" s="16" t="e">
        <f>#REF!</f>
        <v>#REF!</v>
      </c>
      <c r="E4" s="16" t="e">
        <f>#REF!</f>
        <v>#REF!</v>
      </c>
      <c r="F4" s="16" t="e">
        <f>#REF!</f>
        <v>#REF!</v>
      </c>
      <c r="G4" s="17" t="e">
        <f>SUM(B4:F4)</f>
        <v>#REF!</v>
      </c>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row>
    <row r="5" spans="1:46" s="1" customFormat="1" ht="13.5" thickBot="1" x14ac:dyDescent="0.25">
      <c r="A5" s="19"/>
      <c r="B5" s="179" t="s">
        <v>133</v>
      </c>
      <c r="C5" s="180"/>
      <c r="D5" s="180"/>
      <c r="E5" s="180"/>
      <c r="F5" s="180"/>
      <c r="G5" s="181"/>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row>
    <row r="6" spans="1:46" ht="49.5" customHeight="1" x14ac:dyDescent="0.2">
      <c r="B6" s="6" t="s">
        <v>134</v>
      </c>
      <c r="C6" s="9" t="s">
        <v>135</v>
      </c>
      <c r="D6" s="9" t="s">
        <v>136</v>
      </c>
      <c r="E6" s="9" t="s">
        <v>137</v>
      </c>
      <c r="F6" s="9" t="s">
        <v>138</v>
      </c>
      <c r="G6" s="8" t="s">
        <v>132</v>
      </c>
    </row>
    <row r="7" spans="1:46" s="1" customFormat="1" ht="13.5" thickBot="1" x14ac:dyDescent="0.25">
      <c r="A7" s="19"/>
      <c r="B7" s="2"/>
      <c r="C7" s="3"/>
      <c r="D7" s="3"/>
      <c r="E7" s="3"/>
      <c r="F7" s="3"/>
      <c r="G7" s="4"/>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row>
    <row r="8" spans="1:46" s="1" customFormat="1" ht="13.5" thickBot="1" x14ac:dyDescent="0.25">
      <c r="A8" s="19"/>
      <c r="B8" s="179" t="s">
        <v>139</v>
      </c>
      <c r="C8" s="180"/>
      <c r="D8" s="180"/>
      <c r="E8" s="180"/>
      <c r="F8" s="180"/>
      <c r="G8" s="181"/>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row>
    <row r="9" spans="1:46" ht="49.5" customHeight="1" x14ac:dyDescent="0.2">
      <c r="B9" s="6" t="s">
        <v>140</v>
      </c>
      <c r="C9" s="9" t="s">
        <v>141</v>
      </c>
      <c r="D9" s="9" t="s">
        <v>142</v>
      </c>
      <c r="E9" s="9" t="s">
        <v>143</v>
      </c>
      <c r="F9" s="9" t="s">
        <v>144</v>
      </c>
      <c r="G9" s="8" t="s">
        <v>132</v>
      </c>
    </row>
    <row r="10" spans="1:46" ht="12" thickBot="1" x14ac:dyDescent="0.25">
      <c r="B10" s="10">
        <v>0</v>
      </c>
      <c r="C10" s="11">
        <v>0</v>
      </c>
      <c r="D10" s="11">
        <v>0</v>
      </c>
      <c r="E10" s="11">
        <v>0</v>
      </c>
      <c r="F10" s="11">
        <v>0</v>
      </c>
      <c r="G10" s="12">
        <f>SUM(B10:F10)</f>
        <v>0</v>
      </c>
    </row>
    <row r="11" spans="1:46" s="1" customFormat="1" ht="13.5" thickBot="1" x14ac:dyDescent="0.25">
      <c r="A11" s="19"/>
      <c r="B11" s="179" t="s">
        <v>145</v>
      </c>
      <c r="C11" s="180"/>
      <c r="D11" s="180"/>
      <c r="E11" s="180"/>
      <c r="F11" s="180"/>
      <c r="G11" s="181"/>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row>
    <row r="12" spans="1:46" ht="49.5" customHeight="1" x14ac:dyDescent="0.2">
      <c r="B12" s="6" t="s">
        <v>146</v>
      </c>
      <c r="C12" s="9" t="s">
        <v>147</v>
      </c>
      <c r="D12" s="9" t="s">
        <v>148</v>
      </c>
      <c r="E12" s="9" t="s">
        <v>149</v>
      </c>
      <c r="F12" s="9" t="s">
        <v>150</v>
      </c>
      <c r="G12" s="8" t="s">
        <v>132</v>
      </c>
    </row>
    <row r="13" spans="1:46" s="1" customFormat="1" ht="13.5" thickBot="1" x14ac:dyDescent="0.25">
      <c r="A13" s="19"/>
      <c r="B13" s="2"/>
      <c r="C13" s="3"/>
      <c r="D13" s="3"/>
      <c r="E13" s="3"/>
      <c r="F13" s="3"/>
      <c r="G13" s="4"/>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row>
    <row r="14" spans="1:46" ht="12" thickBot="1" x14ac:dyDescent="0.25">
      <c r="B14" s="173" t="s">
        <v>151</v>
      </c>
      <c r="C14" s="174"/>
      <c r="D14" s="174"/>
      <c r="E14" s="174"/>
      <c r="F14" s="174"/>
      <c r="G14" s="175"/>
    </row>
    <row r="15" spans="1:46" ht="12" thickBot="1" x14ac:dyDescent="0.25">
      <c r="B15" s="173" t="e">
        <f>G4+G7+G10+G13</f>
        <v>#REF!</v>
      </c>
      <c r="C15" s="174"/>
      <c r="D15" s="174"/>
      <c r="E15" s="174"/>
      <c r="F15" s="174"/>
      <c r="G15" s="175"/>
    </row>
    <row r="18" spans="2:5" x14ac:dyDescent="0.2">
      <c r="B18" s="13" t="s">
        <v>152</v>
      </c>
      <c r="C18" s="14" t="e">
        <f>G4</f>
        <v>#REF!</v>
      </c>
      <c r="D18" s="13" t="s">
        <v>153</v>
      </c>
      <c r="E18" s="14">
        <v>25</v>
      </c>
    </row>
    <row r="19" spans="2:5" x14ac:dyDescent="0.2">
      <c r="B19" s="13" t="s">
        <v>154</v>
      </c>
      <c r="C19" s="14">
        <f>G7</f>
        <v>0</v>
      </c>
    </row>
    <row r="20" spans="2:5" x14ac:dyDescent="0.2">
      <c r="B20" s="13" t="s">
        <v>155</v>
      </c>
      <c r="C20" s="14">
        <f>G10</f>
        <v>0</v>
      </c>
    </row>
    <row r="21" spans="2:5" x14ac:dyDescent="0.2">
      <c r="B21" s="13" t="s">
        <v>156</v>
      </c>
      <c r="C21" s="14">
        <f>G13</f>
        <v>0</v>
      </c>
    </row>
    <row r="31" spans="2:5" ht="17.25" customHeight="1" x14ac:dyDescent="0.2"/>
    <row r="34" spans="2:7" ht="16.5" customHeight="1" x14ac:dyDescent="0.2"/>
    <row r="37" spans="2:7" ht="15" customHeight="1" x14ac:dyDescent="0.2"/>
    <row r="40" spans="2:7" ht="15" customHeight="1" x14ac:dyDescent="0.2"/>
    <row r="44" spans="2:7" ht="39.75" customHeight="1" x14ac:dyDescent="0.2">
      <c r="B44" s="176" t="s">
        <v>157</v>
      </c>
      <c r="C44" s="177"/>
      <c r="D44" s="177"/>
      <c r="E44" s="177"/>
      <c r="F44" s="177"/>
      <c r="G44" s="177"/>
    </row>
    <row r="45" spans="2:7" s="20" customFormat="1" x14ac:dyDescent="0.2"/>
    <row r="46" spans="2:7" s="20" customFormat="1" x14ac:dyDescent="0.2"/>
    <row r="47" spans="2:7" s="20" customFormat="1" x14ac:dyDescent="0.2"/>
    <row r="48" spans="2:7" s="20" customFormat="1" x14ac:dyDescent="0.2"/>
    <row r="49" s="20" customFormat="1" x14ac:dyDescent="0.2"/>
    <row r="50" s="20" customFormat="1" x14ac:dyDescent="0.2"/>
    <row r="51" s="20" customFormat="1" x14ac:dyDescent="0.2"/>
    <row r="52" s="20" customFormat="1" x14ac:dyDescent="0.2"/>
    <row r="53" s="20" customFormat="1" x14ac:dyDescent="0.2"/>
    <row r="54" s="20" customFormat="1" x14ac:dyDescent="0.2"/>
    <row r="55" s="20" customFormat="1" x14ac:dyDescent="0.2"/>
    <row r="56" s="20" customFormat="1" x14ac:dyDescent="0.2"/>
    <row r="57" s="20" customFormat="1" x14ac:dyDescent="0.2"/>
    <row r="58" s="20" customFormat="1" x14ac:dyDescent="0.2"/>
    <row r="59" s="20" customFormat="1" x14ac:dyDescent="0.2"/>
    <row r="60" s="20" customFormat="1" x14ac:dyDescent="0.2"/>
    <row r="61" s="20" customFormat="1" x14ac:dyDescent="0.2"/>
    <row r="62" s="20" customFormat="1" x14ac:dyDescent="0.2"/>
    <row r="63" s="20" customFormat="1" x14ac:dyDescent="0.2"/>
    <row r="64" s="20" customFormat="1" x14ac:dyDescent="0.2"/>
    <row r="65" s="20" customFormat="1" x14ac:dyDescent="0.2"/>
    <row r="66" s="20" customFormat="1" x14ac:dyDescent="0.2"/>
    <row r="67" s="20" customFormat="1" x14ac:dyDescent="0.2"/>
    <row r="68" s="20" customFormat="1" x14ac:dyDescent="0.2"/>
    <row r="69" s="20" customFormat="1" x14ac:dyDescent="0.2"/>
    <row r="70" s="20" customFormat="1" x14ac:dyDescent="0.2"/>
    <row r="71" s="20" customFormat="1" x14ac:dyDescent="0.2"/>
    <row r="72" s="20" customFormat="1" x14ac:dyDescent="0.2"/>
    <row r="73" s="20" customFormat="1" x14ac:dyDescent="0.2"/>
    <row r="74" s="20" customFormat="1" x14ac:dyDescent="0.2"/>
    <row r="75" s="20" customFormat="1" x14ac:dyDescent="0.2"/>
    <row r="76" s="20" customFormat="1" x14ac:dyDescent="0.2"/>
    <row r="77" s="20" customFormat="1" x14ac:dyDescent="0.2"/>
    <row r="78" s="20" customFormat="1" x14ac:dyDescent="0.2"/>
    <row r="79" s="20" customFormat="1" x14ac:dyDescent="0.2"/>
    <row r="80" s="20" customFormat="1" x14ac:dyDescent="0.2"/>
    <row r="81" s="20" customFormat="1" x14ac:dyDescent="0.2"/>
    <row r="82" s="20" customFormat="1" x14ac:dyDescent="0.2"/>
    <row r="83" s="20" customFormat="1" x14ac:dyDescent="0.2"/>
    <row r="84" s="20" customFormat="1" x14ac:dyDescent="0.2"/>
    <row r="85" s="20" customFormat="1" x14ac:dyDescent="0.2"/>
    <row r="86" s="20" customFormat="1" x14ac:dyDescent="0.2"/>
    <row r="87" s="20" customFormat="1" x14ac:dyDescent="0.2"/>
    <row r="88" s="20" customFormat="1" x14ac:dyDescent="0.2"/>
    <row r="89" s="20" customFormat="1" x14ac:dyDescent="0.2"/>
    <row r="90" s="20" customFormat="1" x14ac:dyDescent="0.2"/>
    <row r="91" s="20" customFormat="1" x14ac:dyDescent="0.2"/>
    <row r="92" s="20" customFormat="1" x14ac:dyDescent="0.2"/>
    <row r="93" s="20" customFormat="1" x14ac:dyDescent="0.2"/>
    <row r="94" s="20" customFormat="1" x14ac:dyDescent="0.2"/>
    <row r="95" s="20" customFormat="1" x14ac:dyDescent="0.2"/>
    <row r="96" s="20" customFormat="1" x14ac:dyDescent="0.2"/>
    <row r="97" s="20" customFormat="1" x14ac:dyDescent="0.2"/>
    <row r="98" s="20" customFormat="1" x14ac:dyDescent="0.2"/>
    <row r="99" s="20" customFormat="1" x14ac:dyDescent="0.2"/>
    <row r="100" s="20" customFormat="1" x14ac:dyDescent="0.2"/>
    <row r="101" s="20" customFormat="1" x14ac:dyDescent="0.2"/>
    <row r="102" s="20" customFormat="1" x14ac:dyDescent="0.2"/>
    <row r="103" s="20" customFormat="1" x14ac:dyDescent="0.2"/>
    <row r="104" s="20" customFormat="1" x14ac:dyDescent="0.2"/>
    <row r="105" s="20" customFormat="1" x14ac:dyDescent="0.2"/>
    <row r="106" s="20" customFormat="1" x14ac:dyDescent="0.2"/>
    <row r="107" s="20" customFormat="1" x14ac:dyDescent="0.2"/>
    <row r="108" s="20" customFormat="1" x14ac:dyDescent="0.2"/>
    <row r="109" s="20" customFormat="1" x14ac:dyDescent="0.2"/>
    <row r="110" s="20" customFormat="1" x14ac:dyDescent="0.2"/>
    <row r="111" s="20" customFormat="1" x14ac:dyDescent="0.2"/>
    <row r="112" s="20" customFormat="1" x14ac:dyDescent="0.2"/>
    <row r="113" s="20" customFormat="1" x14ac:dyDescent="0.2"/>
    <row r="114" s="20" customFormat="1" x14ac:dyDescent="0.2"/>
    <row r="115" s="20" customFormat="1" x14ac:dyDescent="0.2"/>
    <row r="116" s="20" customFormat="1" x14ac:dyDescent="0.2"/>
    <row r="117" s="20" customFormat="1" x14ac:dyDescent="0.2"/>
    <row r="118" s="20" customFormat="1" x14ac:dyDescent="0.2"/>
    <row r="119" s="20" customFormat="1" x14ac:dyDescent="0.2"/>
    <row r="120" s="20" customFormat="1" x14ac:dyDescent="0.2"/>
    <row r="121" s="20" customFormat="1" x14ac:dyDescent="0.2"/>
    <row r="122" s="20" customFormat="1" x14ac:dyDescent="0.2"/>
    <row r="123" s="20" customFormat="1" x14ac:dyDescent="0.2"/>
    <row r="124" s="20" customFormat="1" x14ac:dyDescent="0.2"/>
    <row r="125" s="20" customFormat="1" x14ac:dyDescent="0.2"/>
    <row r="126" s="20" customFormat="1" x14ac:dyDescent="0.2"/>
    <row r="127" s="20" customFormat="1" x14ac:dyDescent="0.2"/>
    <row r="128" s="20" customFormat="1" x14ac:dyDescent="0.2"/>
    <row r="129" s="20" customFormat="1" x14ac:dyDescent="0.2"/>
    <row r="130" s="20" customFormat="1" x14ac:dyDescent="0.2"/>
    <row r="131" s="20" customFormat="1" x14ac:dyDescent="0.2"/>
    <row r="132" s="20" customFormat="1" x14ac:dyDescent="0.2"/>
    <row r="133" s="20" customFormat="1" x14ac:dyDescent="0.2"/>
    <row r="134" s="20" customFormat="1" x14ac:dyDescent="0.2"/>
    <row r="135" s="20" customFormat="1" x14ac:dyDescent="0.2"/>
    <row r="136" s="20" customFormat="1" x14ac:dyDescent="0.2"/>
    <row r="137" s="20" customFormat="1" x14ac:dyDescent="0.2"/>
    <row r="138" s="20" customFormat="1" x14ac:dyDescent="0.2"/>
    <row r="139" s="20" customFormat="1" x14ac:dyDescent="0.2"/>
    <row r="140" s="20" customFormat="1" x14ac:dyDescent="0.2"/>
    <row r="141" s="20" customFormat="1" x14ac:dyDescent="0.2"/>
    <row r="142" s="20" customFormat="1" x14ac:dyDescent="0.2"/>
    <row r="143" s="20" customFormat="1" x14ac:dyDescent="0.2"/>
    <row r="144" s="20" customFormat="1" x14ac:dyDescent="0.2"/>
    <row r="145" s="20" customFormat="1" x14ac:dyDescent="0.2"/>
    <row r="146" s="20" customFormat="1" x14ac:dyDescent="0.2"/>
    <row r="147" s="20" customFormat="1" x14ac:dyDescent="0.2"/>
    <row r="148" s="20" customFormat="1" x14ac:dyDescent="0.2"/>
    <row r="149" s="20" customFormat="1" x14ac:dyDescent="0.2"/>
    <row r="150" s="20" customFormat="1" x14ac:dyDescent="0.2"/>
    <row r="151" s="20" customFormat="1" x14ac:dyDescent="0.2"/>
    <row r="152" s="20" customFormat="1" x14ac:dyDescent="0.2"/>
    <row r="153" s="20" customFormat="1" x14ac:dyDescent="0.2"/>
    <row r="154" s="20" customFormat="1" x14ac:dyDescent="0.2"/>
    <row r="155" s="20" customFormat="1" x14ac:dyDescent="0.2"/>
    <row r="156" s="20" customFormat="1" x14ac:dyDescent="0.2"/>
    <row r="157" s="20" customFormat="1" x14ac:dyDescent="0.2"/>
    <row r="158" s="20" customFormat="1" x14ac:dyDescent="0.2"/>
    <row r="159" s="20" customFormat="1" x14ac:dyDescent="0.2"/>
    <row r="160" s="20" customFormat="1" x14ac:dyDescent="0.2"/>
    <row r="161" s="20" customFormat="1" x14ac:dyDescent="0.2"/>
    <row r="162" s="20" customFormat="1" x14ac:dyDescent="0.2"/>
    <row r="163" s="20" customFormat="1" x14ac:dyDescent="0.2"/>
    <row r="164" s="20" customFormat="1" x14ac:dyDescent="0.2"/>
    <row r="165" s="20" customFormat="1" x14ac:dyDescent="0.2"/>
    <row r="166" s="20" customFormat="1" x14ac:dyDescent="0.2"/>
    <row r="167" s="20" customFormat="1" x14ac:dyDescent="0.2"/>
    <row r="168" s="20" customFormat="1" x14ac:dyDescent="0.2"/>
    <row r="169" s="20" customFormat="1" x14ac:dyDescent="0.2"/>
    <row r="170" s="20" customFormat="1" x14ac:dyDescent="0.2"/>
    <row r="171" s="20" customFormat="1" x14ac:dyDescent="0.2"/>
    <row r="172" s="20" customFormat="1" x14ac:dyDescent="0.2"/>
    <row r="173" s="20" customFormat="1" x14ac:dyDescent="0.2"/>
    <row r="174" s="20" customFormat="1" x14ac:dyDescent="0.2"/>
    <row r="175" s="20" customFormat="1" x14ac:dyDescent="0.2"/>
    <row r="176" s="20" customFormat="1" x14ac:dyDescent="0.2"/>
    <row r="177" s="20" customFormat="1" x14ac:dyDescent="0.2"/>
    <row r="178" s="20" customFormat="1" x14ac:dyDescent="0.2"/>
    <row r="179" s="20" customFormat="1" x14ac:dyDescent="0.2"/>
    <row r="180" s="20" customFormat="1" x14ac:dyDescent="0.2"/>
    <row r="181" s="20" customFormat="1" x14ac:dyDescent="0.2"/>
    <row r="182" s="20" customFormat="1" x14ac:dyDescent="0.2"/>
    <row r="183" s="20" customFormat="1" x14ac:dyDescent="0.2"/>
    <row r="184" s="20" customFormat="1" x14ac:dyDescent="0.2"/>
    <row r="185" s="20" customFormat="1" x14ac:dyDescent="0.2"/>
    <row r="186" s="20" customFormat="1" x14ac:dyDescent="0.2"/>
    <row r="187" s="20" customFormat="1" x14ac:dyDescent="0.2"/>
    <row r="188" s="20" customFormat="1" x14ac:dyDescent="0.2"/>
    <row r="189" s="20" customFormat="1" x14ac:dyDescent="0.2"/>
    <row r="190" s="20" customFormat="1" x14ac:dyDescent="0.2"/>
    <row r="191" s="20" customFormat="1" x14ac:dyDescent="0.2"/>
    <row r="192" s="20" customFormat="1" x14ac:dyDescent="0.2"/>
    <row r="193" s="20" customFormat="1" x14ac:dyDescent="0.2"/>
    <row r="194" s="20" customFormat="1" x14ac:dyDescent="0.2"/>
    <row r="195" s="20" customFormat="1" x14ac:dyDescent="0.2"/>
    <row r="196" s="20" customFormat="1" x14ac:dyDescent="0.2"/>
    <row r="197" s="20" customFormat="1" x14ac:dyDescent="0.2"/>
    <row r="198" s="20" customFormat="1" x14ac:dyDescent="0.2"/>
    <row r="199" s="20" customFormat="1" x14ac:dyDescent="0.2"/>
    <row r="200" s="20" customFormat="1" x14ac:dyDescent="0.2"/>
    <row r="201" s="20" customFormat="1" x14ac:dyDescent="0.2"/>
    <row r="202" s="20" customFormat="1" x14ac:dyDescent="0.2"/>
    <row r="203" s="20" customFormat="1" x14ac:dyDescent="0.2"/>
    <row r="204" s="20" customFormat="1" x14ac:dyDescent="0.2"/>
    <row r="205" s="20" customFormat="1" x14ac:dyDescent="0.2"/>
    <row r="206" s="20" customFormat="1" x14ac:dyDescent="0.2"/>
    <row r="207" s="20" customFormat="1" x14ac:dyDescent="0.2"/>
    <row r="208" s="20" customFormat="1" x14ac:dyDescent="0.2"/>
    <row r="209" s="20" customFormat="1" x14ac:dyDescent="0.2"/>
    <row r="210" s="20" customFormat="1" x14ac:dyDescent="0.2"/>
    <row r="211" s="20" customFormat="1" x14ac:dyDescent="0.2"/>
    <row r="212" s="20" customFormat="1" x14ac:dyDescent="0.2"/>
    <row r="213" s="20" customFormat="1" x14ac:dyDescent="0.2"/>
    <row r="214" s="20" customFormat="1" x14ac:dyDescent="0.2"/>
    <row r="215" s="20" customFormat="1" x14ac:dyDescent="0.2"/>
    <row r="216" s="20" customFormat="1" x14ac:dyDescent="0.2"/>
    <row r="217" s="20" customFormat="1" x14ac:dyDescent="0.2"/>
    <row r="218" s="20" customFormat="1" x14ac:dyDescent="0.2"/>
    <row r="219" s="20" customFormat="1" x14ac:dyDescent="0.2"/>
    <row r="220" s="20" customFormat="1" x14ac:dyDescent="0.2"/>
    <row r="221" s="20" customFormat="1" x14ac:dyDescent="0.2"/>
    <row r="222" s="20" customFormat="1" x14ac:dyDescent="0.2"/>
    <row r="223" s="20" customFormat="1" x14ac:dyDescent="0.2"/>
    <row r="224" s="20" customFormat="1" x14ac:dyDescent="0.2"/>
    <row r="225" s="20" customFormat="1" x14ac:dyDescent="0.2"/>
    <row r="226" s="20" customFormat="1" x14ac:dyDescent="0.2"/>
    <row r="227" s="20" customFormat="1" x14ac:dyDescent="0.2"/>
    <row r="228" s="20" customFormat="1" x14ac:dyDescent="0.2"/>
    <row r="229" s="20" customFormat="1" x14ac:dyDescent="0.2"/>
    <row r="230" s="20" customFormat="1" x14ac:dyDescent="0.2"/>
    <row r="231" s="20" customFormat="1" x14ac:dyDescent="0.2"/>
    <row r="232" s="20" customFormat="1" x14ac:dyDescent="0.2"/>
    <row r="233" s="20" customFormat="1" x14ac:dyDescent="0.2"/>
    <row r="234" s="20" customFormat="1" x14ac:dyDescent="0.2"/>
    <row r="235" s="20" customFormat="1" x14ac:dyDescent="0.2"/>
    <row r="236" s="20" customFormat="1" x14ac:dyDescent="0.2"/>
    <row r="237" s="20" customFormat="1" x14ac:dyDescent="0.2"/>
    <row r="238" s="20" customFormat="1" x14ac:dyDescent="0.2"/>
    <row r="239" s="20" customFormat="1" x14ac:dyDescent="0.2"/>
    <row r="240" s="20" customFormat="1" x14ac:dyDescent="0.2"/>
    <row r="241" s="20" customFormat="1" x14ac:dyDescent="0.2"/>
    <row r="242" s="20" customFormat="1" x14ac:dyDescent="0.2"/>
    <row r="243" s="20" customFormat="1" x14ac:dyDescent="0.2"/>
    <row r="244" s="20" customFormat="1" x14ac:dyDescent="0.2"/>
    <row r="245" s="20" customFormat="1" x14ac:dyDescent="0.2"/>
    <row r="246" s="20" customFormat="1" x14ac:dyDescent="0.2"/>
    <row r="247" s="20" customFormat="1" x14ac:dyDescent="0.2"/>
    <row r="248" s="20" customFormat="1" x14ac:dyDescent="0.2"/>
    <row r="249" s="20" customFormat="1" x14ac:dyDescent="0.2"/>
    <row r="250" s="20" customFormat="1" x14ac:dyDescent="0.2"/>
    <row r="251" s="20" customFormat="1" x14ac:dyDescent="0.2"/>
    <row r="252" s="20" customFormat="1" x14ac:dyDescent="0.2"/>
    <row r="253" s="20" customFormat="1" x14ac:dyDescent="0.2"/>
    <row r="254" s="20" customFormat="1" x14ac:dyDescent="0.2"/>
    <row r="255" s="20" customFormat="1" x14ac:dyDescent="0.2"/>
    <row r="256" s="20" customFormat="1" x14ac:dyDescent="0.2"/>
    <row r="257" s="20" customFormat="1" x14ac:dyDescent="0.2"/>
    <row r="258" s="20" customFormat="1" x14ac:dyDescent="0.2"/>
    <row r="259" s="20" customFormat="1" x14ac:dyDescent="0.2"/>
    <row r="260" s="20" customFormat="1" x14ac:dyDescent="0.2"/>
    <row r="261" s="20" customFormat="1" x14ac:dyDescent="0.2"/>
    <row r="262" s="20" customFormat="1" x14ac:dyDescent="0.2"/>
    <row r="263" s="20" customFormat="1" x14ac:dyDescent="0.2"/>
    <row r="264" s="20" customFormat="1" x14ac:dyDescent="0.2"/>
    <row r="265" s="20" customFormat="1" x14ac:dyDescent="0.2"/>
    <row r="266" s="20" customFormat="1" x14ac:dyDescent="0.2"/>
    <row r="267" s="20" customFormat="1" x14ac:dyDescent="0.2"/>
    <row r="268" s="20" customFormat="1" x14ac:dyDescent="0.2"/>
    <row r="269" s="20" customFormat="1" x14ac:dyDescent="0.2"/>
    <row r="270" s="20" customFormat="1" x14ac:dyDescent="0.2"/>
    <row r="271" s="20" customFormat="1" x14ac:dyDescent="0.2"/>
    <row r="272" s="20" customFormat="1" x14ac:dyDescent="0.2"/>
    <row r="273" s="20" customFormat="1" x14ac:dyDescent="0.2"/>
    <row r="274" s="20" customFormat="1" x14ac:dyDescent="0.2"/>
    <row r="275" s="20" customFormat="1" x14ac:dyDescent="0.2"/>
    <row r="276" s="20" customFormat="1" x14ac:dyDescent="0.2"/>
    <row r="277" s="20" customFormat="1" x14ac:dyDescent="0.2"/>
    <row r="278" s="20" customFormat="1" x14ac:dyDescent="0.2"/>
    <row r="279" s="20" customFormat="1" x14ac:dyDescent="0.2"/>
    <row r="280" s="20" customFormat="1" x14ac:dyDescent="0.2"/>
    <row r="281" s="20" customFormat="1" x14ac:dyDescent="0.2"/>
    <row r="282" s="20" customFormat="1" x14ac:dyDescent="0.2"/>
    <row r="283" s="20" customFormat="1" x14ac:dyDescent="0.2"/>
    <row r="284" s="20" customFormat="1" x14ac:dyDescent="0.2"/>
    <row r="285" s="20" customFormat="1" x14ac:dyDescent="0.2"/>
    <row r="286" s="20" customFormat="1" x14ac:dyDescent="0.2"/>
    <row r="287" s="20" customFormat="1" x14ac:dyDescent="0.2"/>
    <row r="288" s="20" customFormat="1" x14ac:dyDescent="0.2"/>
    <row r="289" s="20" customFormat="1" x14ac:dyDescent="0.2"/>
    <row r="290" s="20" customFormat="1" x14ac:dyDescent="0.2"/>
    <row r="291" s="20" customFormat="1" x14ac:dyDescent="0.2"/>
    <row r="292" s="20" customFormat="1" x14ac:dyDescent="0.2"/>
    <row r="293" s="20" customFormat="1" x14ac:dyDescent="0.2"/>
    <row r="294" s="20" customFormat="1" x14ac:dyDescent="0.2"/>
    <row r="295" s="20" customFormat="1" x14ac:dyDescent="0.2"/>
    <row r="296" s="20" customFormat="1" x14ac:dyDescent="0.2"/>
    <row r="297" s="20" customFormat="1" x14ac:dyDescent="0.2"/>
    <row r="298" s="20" customFormat="1" x14ac:dyDescent="0.2"/>
    <row r="299" s="20" customFormat="1" x14ac:dyDescent="0.2"/>
    <row r="300" s="20" customFormat="1" x14ac:dyDescent="0.2"/>
    <row r="301" s="20" customFormat="1" x14ac:dyDescent="0.2"/>
    <row r="302" s="20" customFormat="1" x14ac:dyDescent="0.2"/>
    <row r="303" s="20" customFormat="1" x14ac:dyDescent="0.2"/>
    <row r="304" s="20" customFormat="1" x14ac:dyDescent="0.2"/>
    <row r="305" s="20" customFormat="1" x14ac:dyDescent="0.2"/>
    <row r="306" s="20" customFormat="1" x14ac:dyDescent="0.2"/>
    <row r="307" s="20" customFormat="1" x14ac:dyDescent="0.2"/>
    <row r="308" s="20" customFormat="1" x14ac:dyDescent="0.2"/>
    <row r="309" s="20" customFormat="1" x14ac:dyDescent="0.2"/>
    <row r="310" s="20" customFormat="1" x14ac:dyDescent="0.2"/>
    <row r="311" s="20" customFormat="1" x14ac:dyDescent="0.2"/>
    <row r="312" s="20" customFormat="1" x14ac:dyDescent="0.2"/>
    <row r="313" s="20" customFormat="1" x14ac:dyDescent="0.2"/>
    <row r="314" s="20" customFormat="1" x14ac:dyDescent="0.2"/>
    <row r="315" s="20" customFormat="1" x14ac:dyDescent="0.2"/>
    <row r="316" s="20" customFormat="1" x14ac:dyDescent="0.2"/>
    <row r="317" s="20" customFormat="1" x14ac:dyDescent="0.2"/>
    <row r="318" s="20" customFormat="1" x14ac:dyDescent="0.2"/>
    <row r="319" s="20" customFormat="1" x14ac:dyDescent="0.2"/>
    <row r="320" s="20" customFormat="1" x14ac:dyDescent="0.2"/>
    <row r="321" s="20" customFormat="1" x14ac:dyDescent="0.2"/>
    <row r="322" s="20" customFormat="1" x14ac:dyDescent="0.2"/>
    <row r="323" s="20" customFormat="1" x14ac:dyDescent="0.2"/>
    <row r="324" s="20" customFormat="1" x14ac:dyDescent="0.2"/>
    <row r="325" s="20" customFormat="1" x14ac:dyDescent="0.2"/>
    <row r="326" s="20" customFormat="1" x14ac:dyDescent="0.2"/>
    <row r="327" s="20" customFormat="1" x14ac:dyDescent="0.2"/>
    <row r="328" s="20" customFormat="1" x14ac:dyDescent="0.2"/>
    <row r="329" s="20" customFormat="1" x14ac:dyDescent="0.2"/>
    <row r="330" s="20" customFormat="1" x14ac:dyDescent="0.2"/>
    <row r="331" s="20" customFormat="1" x14ac:dyDescent="0.2"/>
    <row r="332" s="20" customFormat="1" x14ac:dyDescent="0.2"/>
    <row r="333" s="20" customFormat="1" x14ac:dyDescent="0.2"/>
    <row r="334" s="20" customFormat="1" x14ac:dyDescent="0.2"/>
    <row r="335" s="20" customFormat="1" x14ac:dyDescent="0.2"/>
    <row r="336" s="20" customFormat="1" x14ac:dyDescent="0.2"/>
    <row r="337" s="20" customFormat="1" x14ac:dyDescent="0.2"/>
    <row r="338" s="20" customFormat="1" x14ac:dyDescent="0.2"/>
    <row r="339" s="20" customFormat="1" x14ac:dyDescent="0.2"/>
    <row r="340" s="20" customFormat="1" x14ac:dyDescent="0.2"/>
    <row r="341" s="20" customFormat="1" x14ac:dyDescent="0.2"/>
    <row r="342" s="20" customFormat="1" x14ac:dyDescent="0.2"/>
    <row r="343" s="20" customFormat="1" x14ac:dyDescent="0.2"/>
    <row r="344" s="20" customFormat="1" x14ac:dyDescent="0.2"/>
    <row r="345" s="20" customFormat="1" x14ac:dyDescent="0.2"/>
    <row r="346" s="20" customFormat="1" x14ac:dyDescent="0.2"/>
    <row r="347" s="20" customFormat="1" x14ac:dyDescent="0.2"/>
    <row r="348" s="20" customFormat="1" x14ac:dyDescent="0.2"/>
    <row r="349" s="20" customFormat="1" x14ac:dyDescent="0.2"/>
    <row r="350" s="20" customFormat="1" x14ac:dyDescent="0.2"/>
    <row r="351" s="20" customFormat="1" x14ac:dyDescent="0.2"/>
    <row r="352" s="20" customFormat="1" x14ac:dyDescent="0.2"/>
    <row r="353" s="20" customFormat="1" x14ac:dyDescent="0.2"/>
    <row r="354" s="20" customFormat="1" x14ac:dyDescent="0.2"/>
    <row r="355" s="20" customFormat="1" x14ac:dyDescent="0.2"/>
    <row r="356" s="20" customFormat="1" x14ac:dyDescent="0.2"/>
    <row r="357" s="20" customFormat="1" x14ac:dyDescent="0.2"/>
    <row r="358" s="20" customFormat="1" x14ac:dyDescent="0.2"/>
    <row r="359" s="20" customFormat="1" x14ac:dyDescent="0.2"/>
    <row r="360" s="20" customFormat="1" x14ac:dyDescent="0.2"/>
    <row r="361" s="20" customFormat="1" x14ac:dyDescent="0.2"/>
    <row r="362" s="20" customFormat="1" x14ac:dyDescent="0.2"/>
    <row r="363" s="20" customFormat="1" x14ac:dyDescent="0.2"/>
    <row r="364" s="20" customFormat="1" x14ac:dyDescent="0.2"/>
    <row r="365" s="20" customFormat="1" x14ac:dyDescent="0.2"/>
    <row r="366" s="20" customFormat="1" x14ac:dyDescent="0.2"/>
    <row r="367" s="20" customFormat="1" x14ac:dyDescent="0.2"/>
    <row r="368" s="20" customFormat="1" x14ac:dyDescent="0.2"/>
    <row r="369" s="20" customFormat="1" x14ac:dyDescent="0.2"/>
    <row r="370" s="20" customFormat="1" x14ac:dyDescent="0.2"/>
    <row r="371" s="20" customFormat="1" x14ac:dyDescent="0.2"/>
    <row r="372" s="20" customFormat="1" x14ac:dyDescent="0.2"/>
    <row r="373" s="20" customFormat="1" x14ac:dyDescent="0.2"/>
    <row r="374" s="20" customFormat="1" x14ac:dyDescent="0.2"/>
    <row r="375" s="20" customFormat="1" x14ac:dyDescent="0.2"/>
    <row r="376" s="20" customFormat="1" x14ac:dyDescent="0.2"/>
    <row r="377" s="20" customFormat="1" x14ac:dyDescent="0.2"/>
    <row r="378" s="20" customFormat="1" x14ac:dyDescent="0.2"/>
    <row r="379" s="20" customFormat="1" x14ac:dyDescent="0.2"/>
    <row r="380" s="20" customFormat="1" x14ac:dyDescent="0.2"/>
    <row r="381" s="20" customFormat="1" x14ac:dyDescent="0.2"/>
    <row r="382" s="20" customFormat="1" x14ac:dyDescent="0.2"/>
    <row r="383" s="20" customFormat="1" x14ac:dyDescent="0.2"/>
    <row r="384" s="20" customFormat="1" x14ac:dyDescent="0.2"/>
    <row r="385" s="20" customFormat="1" x14ac:dyDescent="0.2"/>
    <row r="386" s="20" customFormat="1" x14ac:dyDescent="0.2"/>
    <row r="387" s="20" customFormat="1" x14ac:dyDescent="0.2"/>
    <row r="388" s="20" customFormat="1" x14ac:dyDescent="0.2"/>
    <row r="389" s="20" customFormat="1" x14ac:dyDescent="0.2"/>
    <row r="390" s="20" customFormat="1" x14ac:dyDescent="0.2"/>
    <row r="391" s="20" customFormat="1" x14ac:dyDescent="0.2"/>
    <row r="392" s="20" customFormat="1" x14ac:dyDescent="0.2"/>
    <row r="393" s="20" customFormat="1" x14ac:dyDescent="0.2"/>
    <row r="394" s="20" customFormat="1" x14ac:dyDescent="0.2"/>
    <row r="395" s="20" customFormat="1" x14ac:dyDescent="0.2"/>
    <row r="396" s="20" customFormat="1" x14ac:dyDescent="0.2"/>
    <row r="397" s="20" customFormat="1" x14ac:dyDescent="0.2"/>
    <row r="398" s="20" customFormat="1" x14ac:dyDescent="0.2"/>
    <row r="399" s="20" customFormat="1" x14ac:dyDescent="0.2"/>
    <row r="400" s="20" customFormat="1" x14ac:dyDescent="0.2"/>
    <row r="401" s="20" customFormat="1" x14ac:dyDescent="0.2"/>
    <row r="402" s="20" customFormat="1" x14ac:dyDescent="0.2"/>
    <row r="403" s="20" customFormat="1" x14ac:dyDescent="0.2"/>
    <row r="404" s="20" customFormat="1" x14ac:dyDescent="0.2"/>
    <row r="405" s="20" customFormat="1" x14ac:dyDescent="0.2"/>
    <row r="406" s="20" customFormat="1" x14ac:dyDescent="0.2"/>
    <row r="407" s="20" customFormat="1" x14ac:dyDescent="0.2"/>
    <row r="408" s="20" customFormat="1" x14ac:dyDescent="0.2"/>
    <row r="409" s="20" customFormat="1" x14ac:dyDescent="0.2"/>
    <row r="410" s="20" customFormat="1" x14ac:dyDescent="0.2"/>
    <row r="411" s="20" customFormat="1" x14ac:dyDescent="0.2"/>
    <row r="412" s="20" customFormat="1" x14ac:dyDescent="0.2"/>
    <row r="413" s="20" customFormat="1" x14ac:dyDescent="0.2"/>
    <row r="414" s="20" customFormat="1" x14ac:dyDescent="0.2"/>
    <row r="415" s="20" customFormat="1" x14ac:dyDescent="0.2"/>
    <row r="416" s="20" customFormat="1" x14ac:dyDescent="0.2"/>
    <row r="417" s="20" customFormat="1" x14ac:dyDescent="0.2"/>
    <row r="418" s="20" customFormat="1" x14ac:dyDescent="0.2"/>
    <row r="419" s="20" customFormat="1" x14ac:dyDescent="0.2"/>
    <row r="420" s="20" customFormat="1" x14ac:dyDescent="0.2"/>
    <row r="421" s="20" customFormat="1" x14ac:dyDescent="0.2"/>
    <row r="422" s="20" customFormat="1" x14ac:dyDescent="0.2"/>
    <row r="423" s="20" customFormat="1" x14ac:dyDescent="0.2"/>
    <row r="424" s="20" customFormat="1" x14ac:dyDescent="0.2"/>
    <row r="425" s="20" customFormat="1" x14ac:dyDescent="0.2"/>
    <row r="426" s="20" customFormat="1" x14ac:dyDescent="0.2"/>
    <row r="427" s="20" customFormat="1" x14ac:dyDescent="0.2"/>
    <row r="428" s="20" customFormat="1" x14ac:dyDescent="0.2"/>
    <row r="429" s="20" customFormat="1" x14ac:dyDescent="0.2"/>
    <row r="430" s="20" customFormat="1" x14ac:dyDescent="0.2"/>
    <row r="431" s="20" customFormat="1" x14ac:dyDescent="0.2"/>
    <row r="432" s="20" customFormat="1" x14ac:dyDescent="0.2"/>
    <row r="433" s="20" customFormat="1" x14ac:dyDescent="0.2"/>
    <row r="434" s="20" customFormat="1" x14ac:dyDescent="0.2"/>
    <row r="435" s="20" customFormat="1" x14ac:dyDescent="0.2"/>
    <row r="436" s="20" customFormat="1" x14ac:dyDescent="0.2"/>
    <row r="437" s="20" customFormat="1" x14ac:dyDescent="0.2"/>
    <row r="438" s="20" customFormat="1" x14ac:dyDescent="0.2"/>
    <row r="439" s="20" customFormat="1" x14ac:dyDescent="0.2"/>
    <row r="440" s="20" customFormat="1" x14ac:dyDescent="0.2"/>
    <row r="441" s="20" customFormat="1" x14ac:dyDescent="0.2"/>
    <row r="442" s="20" customFormat="1" x14ac:dyDescent="0.2"/>
    <row r="443" s="20" customFormat="1" x14ac:dyDescent="0.2"/>
    <row r="444" s="20" customFormat="1" x14ac:dyDescent="0.2"/>
    <row r="445" s="20" customFormat="1" x14ac:dyDescent="0.2"/>
    <row r="446" s="20" customFormat="1" x14ac:dyDescent="0.2"/>
    <row r="447" s="20" customFormat="1" x14ac:dyDescent="0.2"/>
    <row r="448" s="20" customFormat="1" x14ac:dyDescent="0.2"/>
    <row r="449" s="20" customFormat="1" x14ac:dyDescent="0.2"/>
    <row r="450" s="20" customFormat="1" x14ac:dyDescent="0.2"/>
    <row r="451" s="20" customFormat="1" x14ac:dyDescent="0.2"/>
    <row r="452" s="20" customFormat="1" x14ac:dyDescent="0.2"/>
    <row r="453" s="20" customFormat="1" x14ac:dyDescent="0.2"/>
    <row r="454" s="20" customFormat="1" x14ac:dyDescent="0.2"/>
    <row r="455" s="20" customFormat="1" x14ac:dyDescent="0.2"/>
    <row r="456" s="20" customFormat="1" x14ac:dyDescent="0.2"/>
    <row r="457" s="20" customFormat="1" x14ac:dyDescent="0.2"/>
    <row r="458" s="20" customFormat="1" x14ac:dyDescent="0.2"/>
    <row r="459" s="20" customFormat="1" x14ac:dyDescent="0.2"/>
    <row r="460" s="20" customFormat="1" x14ac:dyDescent="0.2"/>
    <row r="461" s="20" customFormat="1" x14ac:dyDescent="0.2"/>
    <row r="462" s="20" customFormat="1" x14ac:dyDescent="0.2"/>
    <row r="463" s="20" customFormat="1" x14ac:dyDescent="0.2"/>
    <row r="464" s="20" customFormat="1" x14ac:dyDescent="0.2"/>
    <row r="465" s="20" customFormat="1" x14ac:dyDescent="0.2"/>
    <row r="466" s="20" customFormat="1" x14ac:dyDescent="0.2"/>
    <row r="467" s="20" customFormat="1" x14ac:dyDescent="0.2"/>
    <row r="468" s="20" customFormat="1" x14ac:dyDescent="0.2"/>
    <row r="469" s="20" customFormat="1" x14ac:dyDescent="0.2"/>
    <row r="470" s="20" customFormat="1" x14ac:dyDescent="0.2"/>
    <row r="471" s="20" customFormat="1" x14ac:dyDescent="0.2"/>
    <row r="472" s="20" customFormat="1" x14ac:dyDescent="0.2"/>
    <row r="473" s="20" customFormat="1" x14ac:dyDescent="0.2"/>
    <row r="474" s="20" customFormat="1" x14ac:dyDescent="0.2"/>
    <row r="475" s="20" customFormat="1" x14ac:dyDescent="0.2"/>
    <row r="476" s="20" customFormat="1" x14ac:dyDescent="0.2"/>
    <row r="477" s="20" customFormat="1" x14ac:dyDescent="0.2"/>
    <row r="478" s="20" customFormat="1" x14ac:dyDescent="0.2"/>
    <row r="479" s="20" customFormat="1" x14ac:dyDescent="0.2"/>
    <row r="480" s="20" customFormat="1" x14ac:dyDescent="0.2"/>
    <row r="481" s="20" customFormat="1" x14ac:dyDescent="0.2"/>
    <row r="482" s="20" customFormat="1" x14ac:dyDescent="0.2"/>
    <row r="483" s="20" customFormat="1" x14ac:dyDescent="0.2"/>
    <row r="484" s="20" customFormat="1" x14ac:dyDescent="0.2"/>
    <row r="485" s="20" customFormat="1" x14ac:dyDescent="0.2"/>
    <row r="486" s="20" customFormat="1" x14ac:dyDescent="0.2"/>
    <row r="487" s="20" customFormat="1" x14ac:dyDescent="0.2"/>
    <row r="488" s="20" customFormat="1" x14ac:dyDescent="0.2"/>
    <row r="489" s="20" customFormat="1" x14ac:dyDescent="0.2"/>
    <row r="490" s="20" customFormat="1" x14ac:dyDescent="0.2"/>
    <row r="491" s="20" customFormat="1" x14ac:dyDescent="0.2"/>
    <row r="492" s="20" customFormat="1" x14ac:dyDescent="0.2"/>
    <row r="493" s="20" customFormat="1" x14ac:dyDescent="0.2"/>
    <row r="494" s="20" customFormat="1" x14ac:dyDescent="0.2"/>
    <row r="495" s="20" customFormat="1" x14ac:dyDescent="0.2"/>
    <row r="496" s="20" customFormat="1" x14ac:dyDescent="0.2"/>
    <row r="497" s="20" customFormat="1" x14ac:dyDescent="0.2"/>
    <row r="498" s="20" customFormat="1" x14ac:dyDescent="0.2"/>
    <row r="499" s="20" customFormat="1" x14ac:dyDescent="0.2"/>
    <row r="500" s="20" customFormat="1" x14ac:dyDescent="0.2"/>
    <row r="501" s="20" customFormat="1" x14ac:dyDescent="0.2"/>
    <row r="502" s="20" customFormat="1" x14ac:dyDescent="0.2"/>
    <row r="503" s="20" customFormat="1" x14ac:dyDescent="0.2"/>
    <row r="504" s="20" customFormat="1" x14ac:dyDescent="0.2"/>
    <row r="505" s="20" customFormat="1" x14ac:dyDescent="0.2"/>
    <row r="506" s="20" customFormat="1" x14ac:dyDescent="0.2"/>
    <row r="507" s="20" customFormat="1" x14ac:dyDescent="0.2"/>
    <row r="508" s="20" customFormat="1" x14ac:dyDescent="0.2"/>
    <row r="509" s="20" customFormat="1" x14ac:dyDescent="0.2"/>
    <row r="510" s="20" customFormat="1" x14ac:dyDescent="0.2"/>
    <row r="511" s="20" customFormat="1" x14ac:dyDescent="0.2"/>
    <row r="512" s="20" customFormat="1" x14ac:dyDescent="0.2"/>
    <row r="513" s="20" customFormat="1" x14ac:dyDescent="0.2"/>
    <row r="514" s="20" customFormat="1" x14ac:dyDescent="0.2"/>
    <row r="515" s="20" customFormat="1" x14ac:dyDescent="0.2"/>
    <row r="516" s="20" customFormat="1" x14ac:dyDescent="0.2"/>
    <row r="517" s="20" customFormat="1" x14ac:dyDescent="0.2"/>
    <row r="518" s="20" customFormat="1" x14ac:dyDescent="0.2"/>
    <row r="519" s="20" customFormat="1" x14ac:dyDescent="0.2"/>
    <row r="520" s="20" customFormat="1" x14ac:dyDescent="0.2"/>
    <row r="521" s="20" customFormat="1" x14ac:dyDescent="0.2"/>
    <row r="522" s="20" customFormat="1" x14ac:dyDescent="0.2"/>
    <row r="523" s="20" customFormat="1" x14ac:dyDescent="0.2"/>
    <row r="524" s="20" customFormat="1" x14ac:dyDescent="0.2"/>
    <row r="525" s="20" customFormat="1" x14ac:dyDescent="0.2"/>
    <row r="526" s="20" customFormat="1" x14ac:dyDescent="0.2"/>
    <row r="527" s="20" customFormat="1" x14ac:dyDescent="0.2"/>
    <row r="528" s="20" customFormat="1" x14ac:dyDescent="0.2"/>
    <row r="529" s="20" customFormat="1" x14ac:dyDescent="0.2"/>
    <row r="530" s="20" customFormat="1" x14ac:dyDescent="0.2"/>
    <row r="531" s="20" customFormat="1" x14ac:dyDescent="0.2"/>
    <row r="532" s="20" customFormat="1" x14ac:dyDescent="0.2"/>
    <row r="533" s="20" customFormat="1" x14ac:dyDescent="0.2"/>
    <row r="534" s="20" customFormat="1" x14ac:dyDescent="0.2"/>
    <row r="535" s="20" customFormat="1" x14ac:dyDescent="0.2"/>
    <row r="536" s="20" customFormat="1" x14ac:dyDescent="0.2"/>
    <row r="537" s="20" customFormat="1" x14ac:dyDescent="0.2"/>
    <row r="538" s="20" customFormat="1" x14ac:dyDescent="0.2"/>
    <row r="539" s="20" customFormat="1" x14ac:dyDescent="0.2"/>
    <row r="540" s="20" customFormat="1" x14ac:dyDescent="0.2"/>
    <row r="541" s="20" customFormat="1" x14ac:dyDescent="0.2"/>
    <row r="542" s="20" customFormat="1" x14ac:dyDescent="0.2"/>
    <row r="543" s="20" customFormat="1" x14ac:dyDescent="0.2"/>
    <row r="544" s="20" customFormat="1" x14ac:dyDescent="0.2"/>
    <row r="545" s="20" customFormat="1" x14ac:dyDescent="0.2"/>
    <row r="546" s="20" customFormat="1" x14ac:dyDescent="0.2"/>
    <row r="547" s="20" customFormat="1" x14ac:dyDescent="0.2"/>
    <row r="548" s="20" customFormat="1" x14ac:dyDescent="0.2"/>
    <row r="549" s="20" customFormat="1" x14ac:dyDescent="0.2"/>
    <row r="550" s="20" customFormat="1" x14ac:dyDescent="0.2"/>
    <row r="551" s="20" customFormat="1" x14ac:dyDescent="0.2"/>
    <row r="552" s="20" customFormat="1" x14ac:dyDescent="0.2"/>
    <row r="553" s="20" customFormat="1" x14ac:dyDescent="0.2"/>
    <row r="554" s="20" customFormat="1" x14ac:dyDescent="0.2"/>
    <row r="555" s="20" customFormat="1" x14ac:dyDescent="0.2"/>
    <row r="556" s="20" customFormat="1" x14ac:dyDescent="0.2"/>
    <row r="557" s="20" customFormat="1" x14ac:dyDescent="0.2"/>
    <row r="558" s="20" customFormat="1" x14ac:dyDescent="0.2"/>
    <row r="559" s="20" customFormat="1" x14ac:dyDescent="0.2"/>
    <row r="560" s="20" customFormat="1" x14ac:dyDescent="0.2"/>
    <row r="561" s="20" customFormat="1" x14ac:dyDescent="0.2"/>
    <row r="562" s="20" customFormat="1" x14ac:dyDescent="0.2"/>
    <row r="563" s="20" customFormat="1" x14ac:dyDescent="0.2"/>
    <row r="564" s="20" customFormat="1" x14ac:dyDescent="0.2"/>
    <row r="565" s="20" customFormat="1" x14ac:dyDescent="0.2"/>
    <row r="566" s="20" customFormat="1" x14ac:dyDescent="0.2"/>
    <row r="567" s="20" customFormat="1" x14ac:dyDescent="0.2"/>
    <row r="568" s="20" customFormat="1" x14ac:dyDescent="0.2"/>
    <row r="569" s="20" customFormat="1" x14ac:dyDescent="0.2"/>
    <row r="570" s="20" customFormat="1" x14ac:dyDescent="0.2"/>
    <row r="571" s="20" customFormat="1" x14ac:dyDescent="0.2"/>
    <row r="572" s="20" customFormat="1" x14ac:dyDescent="0.2"/>
    <row r="573" s="20" customFormat="1" x14ac:dyDescent="0.2"/>
    <row r="574" s="20" customFormat="1" x14ac:dyDescent="0.2"/>
    <row r="575" s="20" customFormat="1" x14ac:dyDescent="0.2"/>
    <row r="576" s="20" customFormat="1" x14ac:dyDescent="0.2"/>
    <row r="577" s="20" customFormat="1" x14ac:dyDescent="0.2"/>
    <row r="578" s="20" customFormat="1" x14ac:dyDescent="0.2"/>
  </sheetData>
  <mergeCells count="8">
    <mergeCell ref="B15:G15"/>
    <mergeCell ref="B44:G44"/>
    <mergeCell ref="B1:G1"/>
    <mergeCell ref="B2:G2"/>
    <mergeCell ref="B5:G5"/>
    <mergeCell ref="B8:G8"/>
    <mergeCell ref="B11:G11"/>
    <mergeCell ref="B14:G14"/>
  </mergeCells>
  <pageMargins left="0.25" right="0.25"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theme="0" tint="-0.249977111117893"/>
  </sheetPr>
  <dimension ref="A1:B26"/>
  <sheetViews>
    <sheetView workbookViewId="0">
      <selection activeCell="B3" sqref="B3:B4"/>
    </sheetView>
  </sheetViews>
  <sheetFormatPr defaultColWidth="9.140625" defaultRowHeight="12.75" x14ac:dyDescent="0.2"/>
  <cols>
    <col min="1" max="1" width="35.140625" style="23" customWidth="1"/>
    <col min="2" max="2" width="49.140625" style="23" customWidth="1"/>
    <col min="3" max="3" width="31.28515625" style="23" customWidth="1"/>
    <col min="4" max="16384" width="9.140625" style="23"/>
  </cols>
  <sheetData>
    <row r="1" spans="1:2" x14ac:dyDescent="0.2">
      <c r="A1" s="22" t="s">
        <v>158</v>
      </c>
      <c r="B1" s="22" t="s">
        <v>159</v>
      </c>
    </row>
    <row r="2" spans="1:2" x14ac:dyDescent="0.2">
      <c r="A2" s="23" t="s">
        <v>7</v>
      </c>
    </row>
    <row r="3" spans="1:2" x14ac:dyDescent="0.2">
      <c r="A3" s="23" t="s">
        <v>9</v>
      </c>
      <c r="B3" s="23" t="s">
        <v>160</v>
      </c>
    </row>
    <row r="4" spans="1:2" x14ac:dyDescent="0.2">
      <c r="A4" s="23" t="s">
        <v>10</v>
      </c>
      <c r="B4" s="23" t="s">
        <v>161</v>
      </c>
    </row>
    <row r="6" spans="1:2" x14ac:dyDescent="0.2">
      <c r="A6" s="22" t="s">
        <v>162</v>
      </c>
    </row>
    <row r="7" spans="1:2" x14ac:dyDescent="0.2">
      <c r="A7" s="23" t="s">
        <v>6</v>
      </c>
      <c r="B7" s="23" t="s">
        <v>163</v>
      </c>
    </row>
    <row r="8" spans="1:2" x14ac:dyDescent="0.2">
      <c r="A8" s="23" t="s">
        <v>164</v>
      </c>
      <c r="B8" s="23" t="s">
        <v>165</v>
      </c>
    </row>
    <row r="11" spans="1:2" x14ac:dyDescent="0.2">
      <c r="A11" s="22" t="s">
        <v>166</v>
      </c>
    </row>
    <row r="12" spans="1:2" x14ac:dyDescent="0.2">
      <c r="A12" s="23" t="s">
        <v>7</v>
      </c>
    </row>
    <row r="13" spans="1:2" x14ac:dyDescent="0.2">
      <c r="A13" s="23" t="s">
        <v>9</v>
      </c>
      <c r="B13" s="23" t="s">
        <v>160</v>
      </c>
    </row>
    <row r="14" spans="1:2" x14ac:dyDescent="0.2">
      <c r="A14" s="23" t="s">
        <v>10</v>
      </c>
      <c r="B14" s="23" t="s">
        <v>167</v>
      </c>
    </row>
    <row r="15" spans="1:2" x14ac:dyDescent="0.2">
      <c r="A15" s="23" t="s">
        <v>8</v>
      </c>
      <c r="B15" s="23" t="s">
        <v>168</v>
      </c>
    </row>
    <row r="18" spans="1:1" x14ac:dyDescent="0.2">
      <c r="A18" s="22" t="s">
        <v>169</v>
      </c>
    </row>
    <row r="19" spans="1:1" ht="15.75" x14ac:dyDescent="0.25">
      <c r="A19" s="29" t="s">
        <v>19</v>
      </c>
    </row>
    <row r="20" spans="1:1" ht="15.75" x14ac:dyDescent="0.25">
      <c r="A20" s="29" t="s">
        <v>20</v>
      </c>
    </row>
    <row r="22" spans="1:1" x14ac:dyDescent="0.2">
      <c r="A22" s="22" t="s">
        <v>170</v>
      </c>
    </row>
    <row r="23" spans="1:1" x14ac:dyDescent="0.2">
      <c r="A23" s="30" t="s">
        <v>171</v>
      </c>
    </row>
    <row r="24" spans="1:1" x14ac:dyDescent="0.2">
      <c r="A24" s="30" t="s">
        <v>172</v>
      </c>
    </row>
    <row r="25" spans="1:1" x14ac:dyDescent="0.2">
      <c r="A25" s="30" t="s">
        <v>173</v>
      </c>
    </row>
    <row r="26" spans="1:1" x14ac:dyDescent="0.2">
      <c r="A26" s="30" t="s">
        <v>174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T312"/>
  <sheetViews>
    <sheetView showGridLines="0" tabSelected="1" topLeftCell="A277" zoomScale="65" zoomScaleNormal="65" workbookViewId="0">
      <selection activeCell="P7" sqref="P7"/>
    </sheetView>
  </sheetViews>
  <sheetFormatPr defaultColWidth="9.140625" defaultRowHeight="12.75" x14ac:dyDescent="0.25"/>
  <cols>
    <col min="1" max="2" width="1.85546875" style="28" customWidth="1"/>
    <col min="3" max="3" width="5" style="40" customWidth="1"/>
    <col min="4" max="4" width="5.140625" style="27" customWidth="1"/>
    <col min="5" max="5" width="19.5703125" style="37" customWidth="1"/>
    <col min="6" max="6" width="13.42578125" style="37" hidden="1" customWidth="1"/>
    <col min="7" max="7" width="12.28515625" style="27" customWidth="1"/>
    <col min="8" max="8" width="5.85546875" style="24" customWidth="1"/>
    <col min="9" max="9" width="21" style="27" customWidth="1"/>
    <col min="10" max="10" width="12" style="27" customWidth="1"/>
    <col min="11" max="11" width="7.85546875" style="27" customWidth="1"/>
    <col min="12" max="12" width="6.42578125" style="27" customWidth="1"/>
    <col min="13" max="13" width="14.85546875" style="33" customWidth="1"/>
    <col min="14" max="14" width="22" style="27" hidden="1" customWidth="1"/>
    <col min="15" max="15" width="7.7109375" style="27" customWidth="1"/>
    <col min="16" max="16" width="17.7109375" style="27" customWidth="1"/>
    <col min="17" max="16384" width="9.140625" style="27"/>
  </cols>
  <sheetData>
    <row r="1" spans="1:20" s="26" customFormat="1" ht="9.75" customHeight="1" x14ac:dyDescent="0.25">
      <c r="C1" s="46"/>
      <c r="E1" s="36"/>
      <c r="F1" s="36"/>
      <c r="H1" s="31"/>
      <c r="M1" s="32"/>
    </row>
    <row r="2" spans="1:20" x14ac:dyDescent="0.25">
      <c r="A2" s="61"/>
    </row>
    <row r="3" spans="1:20" x14ac:dyDescent="0.25">
      <c r="A3" s="61"/>
      <c r="E3" s="59"/>
      <c r="F3" s="59"/>
      <c r="G3" s="38"/>
      <c r="H3" s="39"/>
      <c r="I3" s="38"/>
      <c r="J3" s="38"/>
      <c r="K3" s="38"/>
    </row>
    <row r="4" spans="1:20" ht="11.25" customHeight="1" x14ac:dyDescent="0.25">
      <c r="A4" s="61"/>
      <c r="D4" s="65"/>
      <c r="E4" s="66"/>
      <c r="F4" s="66"/>
      <c r="G4" s="67"/>
      <c r="H4" s="68"/>
      <c r="I4" s="67"/>
      <c r="J4" s="67"/>
      <c r="K4" s="67"/>
      <c r="L4" s="65"/>
      <c r="M4" s="69"/>
      <c r="N4" s="65"/>
      <c r="O4" s="65"/>
      <c r="P4" s="65"/>
    </row>
    <row r="5" spans="1:20" x14ac:dyDescent="0.25">
      <c r="A5" s="61"/>
      <c r="C5" s="70"/>
      <c r="D5" s="71"/>
      <c r="E5" s="182" t="s">
        <v>175</v>
      </c>
      <c r="F5" s="182"/>
      <c r="G5" s="182"/>
      <c r="H5" s="182"/>
      <c r="I5" s="182"/>
      <c r="J5" s="182"/>
      <c r="K5" s="182"/>
      <c r="L5" s="72"/>
      <c r="M5" s="69"/>
      <c r="N5" s="73"/>
      <c r="O5" s="71"/>
      <c r="P5" s="71"/>
    </row>
    <row r="6" spans="1:20" ht="38.25" customHeight="1" x14ac:dyDescent="0.25">
      <c r="A6" s="61"/>
      <c r="C6" s="70"/>
      <c r="D6" s="74"/>
      <c r="E6" s="182" t="e">
        <f>#REF!&amp;""</f>
        <v>#REF!</v>
      </c>
      <c r="F6" s="182"/>
      <c r="G6" s="182"/>
      <c r="H6" s="182"/>
      <c r="I6" s="182"/>
      <c r="J6" s="182"/>
      <c r="K6" s="182"/>
      <c r="L6" s="75"/>
      <c r="M6" s="76" t="s">
        <v>176</v>
      </c>
      <c r="N6" s="77"/>
      <c r="O6" s="78"/>
      <c r="P6" s="76" t="s">
        <v>177</v>
      </c>
    </row>
    <row r="7" spans="1:20" ht="30.75" customHeight="1" x14ac:dyDescent="0.25">
      <c r="A7" s="61"/>
      <c r="C7" s="79"/>
      <c r="D7" s="48"/>
      <c r="E7" s="80"/>
      <c r="F7" s="80"/>
      <c r="G7" s="81"/>
      <c r="H7" s="39"/>
      <c r="I7" s="48"/>
      <c r="J7" s="48"/>
      <c r="K7" s="48"/>
      <c r="L7" s="48"/>
      <c r="M7" s="82" t="e">
        <f>(SUM(N14:N312))/P7</f>
        <v>#REF!</v>
      </c>
      <c r="N7" s="83"/>
      <c r="O7" s="83"/>
      <c r="P7" s="84" t="e">
        <f>SUM(Table1[[#All],[Column13]])</f>
        <v>#REF!</v>
      </c>
    </row>
    <row r="8" spans="1:20" s="35" customFormat="1" ht="84" customHeight="1" x14ac:dyDescent="0.25">
      <c r="A8" s="63"/>
      <c r="B8" s="34"/>
      <c r="C8" s="47" t="s">
        <v>178</v>
      </c>
      <c r="D8" s="49" t="s">
        <v>179</v>
      </c>
      <c r="E8" s="50" t="s">
        <v>180</v>
      </c>
      <c r="F8" s="50"/>
      <c r="G8" s="49" t="s">
        <v>181</v>
      </c>
      <c r="H8" s="49" t="s">
        <v>182</v>
      </c>
      <c r="I8" s="49" t="s">
        <v>183</v>
      </c>
      <c r="J8" s="49" t="s">
        <v>184</v>
      </c>
      <c r="K8" s="51" t="s">
        <v>185</v>
      </c>
      <c r="L8" s="51" t="s">
        <v>186</v>
      </c>
      <c r="M8" s="52" t="s">
        <v>187</v>
      </c>
      <c r="N8" s="53"/>
      <c r="O8" s="52" t="s">
        <v>188</v>
      </c>
      <c r="P8" s="52" t="s">
        <v>189</v>
      </c>
      <c r="T8" s="64"/>
    </row>
    <row r="9" spans="1:20" ht="66.75" customHeight="1" x14ac:dyDescent="0.25">
      <c r="A9" s="61"/>
      <c r="C9" s="60" t="e">
        <f>SUM(C14:C312)</f>
        <v>#REF!</v>
      </c>
      <c r="D9" s="60">
        <f>SUM(D14:D312)</f>
        <v>0</v>
      </c>
      <c r="E9" s="54" t="s">
        <v>190</v>
      </c>
      <c r="F9" s="54"/>
      <c r="G9" s="55" t="s">
        <v>191</v>
      </c>
      <c r="H9" s="56"/>
      <c r="I9" s="55"/>
      <c r="J9" s="55" t="s">
        <v>192</v>
      </c>
      <c r="K9" s="55" t="s">
        <v>193</v>
      </c>
      <c r="L9" s="55"/>
      <c r="M9" s="57" t="s">
        <v>194</v>
      </c>
      <c r="N9" s="57" t="s">
        <v>195</v>
      </c>
      <c r="O9" s="57" t="s">
        <v>196</v>
      </c>
      <c r="P9" s="58"/>
    </row>
    <row r="10" spans="1:20" ht="0.75" customHeight="1" x14ac:dyDescent="0.2">
      <c r="A10" s="61"/>
      <c r="C10" s="85"/>
      <c r="D10" s="86"/>
      <c r="E10" s="87"/>
      <c r="F10" s="88"/>
      <c r="G10" s="86"/>
      <c r="H10" s="86"/>
      <c r="I10" s="86"/>
      <c r="J10" s="86"/>
      <c r="K10" s="86"/>
      <c r="L10" s="86"/>
      <c r="M10" s="86"/>
      <c r="N10" s="85"/>
      <c r="O10" s="86"/>
      <c r="P10" s="86"/>
    </row>
    <row r="11" spans="1:20" ht="36" customHeight="1" x14ac:dyDescent="0.2">
      <c r="A11" s="61"/>
      <c r="C11" s="89"/>
      <c r="D11" s="90" t="s">
        <v>0</v>
      </c>
      <c r="E11" s="91"/>
      <c r="F11" s="92"/>
      <c r="G11" s="93"/>
      <c r="H11" s="94"/>
      <c r="I11" s="93"/>
      <c r="J11" s="93"/>
      <c r="K11" s="95"/>
      <c r="L11" s="95"/>
      <c r="M11" s="96"/>
      <c r="N11" s="89"/>
      <c r="O11" s="95"/>
      <c r="P11" s="95"/>
    </row>
    <row r="12" spans="1:20" ht="15.75" customHeight="1" x14ac:dyDescent="0.2">
      <c r="A12" s="61"/>
      <c r="C12" s="89"/>
      <c r="D12" s="25"/>
      <c r="E12" s="97"/>
      <c r="F12" s="98"/>
      <c r="G12" s="95"/>
      <c r="H12" s="99"/>
      <c r="I12" s="95"/>
      <c r="J12" s="95"/>
      <c r="K12" s="95"/>
      <c r="L12" s="95"/>
      <c r="M12" s="96"/>
      <c r="N12" s="89"/>
      <c r="O12" s="95"/>
      <c r="P12" s="95"/>
    </row>
    <row r="13" spans="1:20" ht="34.5" customHeight="1" x14ac:dyDescent="0.25">
      <c r="A13" s="61"/>
      <c r="C13" s="100" t="s">
        <v>1</v>
      </c>
      <c r="D13" s="101"/>
      <c r="E13" s="102"/>
      <c r="F13" s="103"/>
      <c r="G13" s="101"/>
      <c r="H13" s="104"/>
      <c r="I13" s="101"/>
      <c r="J13" s="101"/>
      <c r="K13" s="101"/>
      <c r="L13" s="101"/>
      <c r="M13" s="105"/>
      <c r="N13" s="100"/>
      <c r="O13" s="101"/>
      <c r="P13" s="101"/>
    </row>
    <row r="14" spans="1:20" ht="30.75" customHeight="1" x14ac:dyDescent="0.25">
      <c r="A14" s="61"/>
      <c r="C14" s="106" t="e">
        <f>#REF!</f>
        <v>#REF!</v>
      </c>
      <c r="D14" s="107">
        <v>0</v>
      </c>
      <c r="E14" s="108" t="e">
        <f>IF(#REF!="","",#REF!)</f>
        <v>#REF!</v>
      </c>
      <c r="F14" s="109" t="e">
        <f>IF(Table1[[#This Row],[Column3]]="",0,1)</f>
        <v>#REF!</v>
      </c>
      <c r="G14" s="110"/>
      <c r="H14" s="111"/>
      <c r="I14" s="112"/>
      <c r="J14" s="112"/>
      <c r="K14" s="112"/>
      <c r="L14" s="112"/>
      <c r="M14" s="113"/>
      <c r="N14" s="114">
        <f>IF(M14="виконано",1,0)</f>
        <v>0</v>
      </c>
      <c r="O14" s="112"/>
      <c r="P14" s="112"/>
    </row>
    <row r="15" spans="1:20" ht="48" hidden="1" customHeight="1" x14ac:dyDescent="0.25">
      <c r="A15" s="61"/>
      <c r="C15" s="115"/>
      <c r="D15" s="41"/>
      <c r="E15" s="108" t="e">
        <f>IF(#REF!="","",#REF!)</f>
        <v>#REF!</v>
      </c>
      <c r="F15" s="116" t="e">
        <f>IF(Table1[[#This Row],[Column3]]="",0,1)</f>
        <v>#REF!</v>
      </c>
      <c r="G15" s="117"/>
      <c r="H15" s="118"/>
      <c r="I15" s="119"/>
      <c r="J15" s="119"/>
      <c r="K15" s="119"/>
      <c r="L15" s="119"/>
      <c r="M15" s="120"/>
      <c r="N15" s="121">
        <f t="shared" ref="N15:N21" si="0">IF(M15="виконано",1,0)</f>
        <v>0</v>
      </c>
      <c r="O15" s="119"/>
      <c r="P15" s="119"/>
    </row>
    <row r="16" spans="1:20" ht="48" hidden="1" customHeight="1" x14ac:dyDescent="0.25">
      <c r="A16" s="61"/>
      <c r="C16" s="115"/>
      <c r="D16" s="42"/>
      <c r="E16" s="108" t="e">
        <f>IF(#REF!="","",#REF!)</f>
        <v>#REF!</v>
      </c>
      <c r="F16" s="116" t="e">
        <f>IF(Table1[[#This Row],[Column3]]="",0,1)</f>
        <v>#REF!</v>
      </c>
      <c r="G16" s="117"/>
      <c r="H16" s="118"/>
      <c r="I16" s="119"/>
      <c r="J16" s="119"/>
      <c r="K16" s="119"/>
      <c r="L16" s="119"/>
      <c r="M16" s="120"/>
      <c r="N16" s="121">
        <f t="shared" si="0"/>
        <v>0</v>
      </c>
      <c r="O16" s="119"/>
      <c r="P16" s="119"/>
    </row>
    <row r="17" spans="1:16" ht="48" hidden="1" customHeight="1" x14ac:dyDescent="0.25">
      <c r="A17" s="61"/>
      <c r="C17" s="106"/>
      <c r="D17" s="41"/>
      <c r="E17" s="108" t="e">
        <f>IF(#REF!="","",#REF!)</f>
        <v>#REF!</v>
      </c>
      <c r="F17" s="116" t="e">
        <f>IF(Table1[[#This Row],[Column3]]="",0,1)</f>
        <v>#REF!</v>
      </c>
      <c r="G17" s="117"/>
      <c r="H17" s="118"/>
      <c r="I17" s="119"/>
      <c r="J17" s="119"/>
      <c r="K17" s="119"/>
      <c r="L17" s="119"/>
      <c r="M17" s="120"/>
      <c r="N17" s="121">
        <f t="shared" si="0"/>
        <v>0</v>
      </c>
      <c r="O17" s="119"/>
      <c r="P17" s="119"/>
    </row>
    <row r="18" spans="1:16" ht="48" hidden="1" customHeight="1" x14ac:dyDescent="0.25">
      <c r="A18" s="61"/>
      <c r="C18" s="106"/>
      <c r="D18" s="41"/>
      <c r="E18" s="108" t="e">
        <f>IF(#REF!="","",#REF!)</f>
        <v>#REF!</v>
      </c>
      <c r="F18" s="116" t="e">
        <f>IF(Table1[[#This Row],[Column3]]="",0,1)</f>
        <v>#REF!</v>
      </c>
      <c r="G18" s="117"/>
      <c r="H18" s="118"/>
      <c r="I18" s="119"/>
      <c r="J18" s="119"/>
      <c r="K18" s="119"/>
      <c r="L18" s="119"/>
      <c r="M18" s="120"/>
      <c r="N18" s="121">
        <f t="shared" si="0"/>
        <v>0</v>
      </c>
      <c r="O18" s="119"/>
      <c r="P18" s="119"/>
    </row>
    <row r="19" spans="1:16" ht="48" hidden="1" customHeight="1" x14ac:dyDescent="0.25">
      <c r="A19" s="61"/>
      <c r="C19" s="106"/>
      <c r="D19" s="41"/>
      <c r="E19" s="108" t="e">
        <f>IF(#REF!="","",#REF!)</f>
        <v>#REF!</v>
      </c>
      <c r="F19" s="116" t="e">
        <f>IF(Table1[[#This Row],[Column3]]="",0,1)</f>
        <v>#REF!</v>
      </c>
      <c r="G19" s="117"/>
      <c r="H19" s="118"/>
      <c r="I19" s="119"/>
      <c r="J19" s="119"/>
      <c r="K19" s="119"/>
      <c r="L19" s="119"/>
      <c r="M19" s="120"/>
      <c r="N19" s="121">
        <f t="shared" si="0"/>
        <v>0</v>
      </c>
      <c r="O19" s="119"/>
      <c r="P19" s="119"/>
    </row>
    <row r="20" spans="1:16" ht="48" hidden="1" customHeight="1" x14ac:dyDescent="0.25">
      <c r="A20" s="61"/>
      <c r="C20" s="106"/>
      <c r="D20" s="41"/>
      <c r="E20" s="108" t="e">
        <f>IF(#REF!="","",#REF!)</f>
        <v>#REF!</v>
      </c>
      <c r="F20" s="116" t="e">
        <f>IF(Table1[[#This Row],[Column3]]="",0,1)</f>
        <v>#REF!</v>
      </c>
      <c r="G20" s="117"/>
      <c r="H20" s="118"/>
      <c r="I20" s="122"/>
      <c r="J20" s="119"/>
      <c r="K20" s="119"/>
      <c r="L20" s="119"/>
      <c r="M20" s="120"/>
      <c r="N20" s="121">
        <f t="shared" si="0"/>
        <v>0</v>
      </c>
      <c r="O20" s="119"/>
      <c r="P20" s="119"/>
    </row>
    <row r="21" spans="1:16" ht="69.75" customHeight="1" x14ac:dyDescent="0.25">
      <c r="A21" s="61"/>
      <c r="C21" s="123"/>
      <c r="D21" s="43"/>
      <c r="E21" s="108" t="e">
        <f>IF(#REF!="","",#REF!)</f>
        <v>#REF!</v>
      </c>
      <c r="F21" s="116" t="e">
        <f>IF(Table1[[#This Row],[Column3]]="",0,1)</f>
        <v>#REF!</v>
      </c>
      <c r="G21" s="124" t="s">
        <v>203</v>
      </c>
      <c r="H21" s="118" t="s">
        <v>20</v>
      </c>
      <c r="I21" s="125" t="s">
        <v>204</v>
      </c>
      <c r="J21" s="126" t="s">
        <v>205</v>
      </c>
      <c r="K21" s="127" t="s">
        <v>20</v>
      </c>
      <c r="L21" s="127">
        <v>0</v>
      </c>
      <c r="M21" s="120" t="s">
        <v>172</v>
      </c>
      <c r="N21" s="128">
        <f t="shared" si="0"/>
        <v>0</v>
      </c>
      <c r="O21" s="127" t="s">
        <v>20</v>
      </c>
      <c r="P21" s="127"/>
    </row>
    <row r="22" spans="1:16" ht="15.75" customHeight="1" x14ac:dyDescent="0.25">
      <c r="A22" s="61"/>
      <c r="C22" s="129"/>
      <c r="E22" s="130"/>
      <c r="F22" s="131"/>
      <c r="G22" s="132"/>
      <c r="I22" s="133"/>
      <c r="J22" s="133"/>
      <c r="K22" s="133"/>
      <c r="L22" s="133"/>
      <c r="M22" s="134"/>
      <c r="N22" s="135"/>
      <c r="O22" s="133"/>
      <c r="P22" s="133"/>
    </row>
    <row r="23" spans="1:16" ht="32.25" customHeight="1" x14ac:dyDescent="0.25">
      <c r="A23" s="62"/>
      <c r="C23" s="136" t="s">
        <v>2</v>
      </c>
      <c r="D23" s="137"/>
      <c r="E23" s="138"/>
      <c r="F23" s="139"/>
      <c r="G23" s="140"/>
      <c r="H23" s="141"/>
      <c r="I23" s="140"/>
      <c r="J23" s="140"/>
      <c r="K23" s="140"/>
      <c r="L23" s="140"/>
      <c r="M23" s="142"/>
      <c r="N23" s="143"/>
      <c r="O23" s="140"/>
      <c r="P23" s="140"/>
    </row>
    <row r="24" spans="1:16" ht="48" customHeight="1" x14ac:dyDescent="0.25">
      <c r="A24" s="62"/>
      <c r="C24" s="144" t="e">
        <f>#REF!</f>
        <v>#REF!</v>
      </c>
      <c r="D24" s="107">
        <v>0</v>
      </c>
      <c r="E24" s="145" t="e">
        <f>IF(#REF!="","",#REF!)</f>
        <v>#REF!</v>
      </c>
      <c r="F24" s="146" t="e">
        <f>IF(Table1[[#This Row],[Column3]]="",0,1)</f>
        <v>#REF!</v>
      </c>
      <c r="G24" s="122"/>
      <c r="H24" s="147"/>
      <c r="I24" s="122"/>
      <c r="J24" s="122"/>
      <c r="K24" s="122"/>
      <c r="L24" s="122"/>
      <c r="M24" s="120"/>
      <c r="N24" s="148">
        <f>IF(M24="виконано",1,0)</f>
        <v>0</v>
      </c>
      <c r="O24" s="122"/>
      <c r="P24" s="122"/>
    </row>
    <row r="25" spans="1:16" ht="48" hidden="1" customHeight="1" x14ac:dyDescent="0.25">
      <c r="A25" s="62"/>
      <c r="C25" s="106"/>
      <c r="D25" s="44"/>
      <c r="E25" s="145" t="e">
        <f>IF(#REF!="","",#REF!)</f>
        <v>#REF!</v>
      </c>
      <c r="F25" s="146" t="e">
        <f>IF(Table1[[#This Row],[Column3]]="",0,1)</f>
        <v>#REF!</v>
      </c>
      <c r="G25" s="122"/>
      <c r="H25" s="147"/>
      <c r="I25" s="122"/>
      <c r="J25" s="122"/>
      <c r="K25" s="122"/>
      <c r="L25" s="122"/>
      <c r="M25" s="120"/>
      <c r="N25" s="148">
        <f>IF(M25="виконано",1,0)</f>
        <v>0</v>
      </c>
      <c r="O25" s="122"/>
      <c r="P25" s="122"/>
    </row>
    <row r="26" spans="1:16" ht="48" hidden="1" customHeight="1" x14ac:dyDescent="0.25">
      <c r="A26" s="62"/>
      <c r="C26" s="106"/>
      <c r="D26" s="44"/>
      <c r="E26" s="145" t="e">
        <f>IF(#REF!="","",#REF!)</f>
        <v>#REF!</v>
      </c>
      <c r="F26" s="146" t="e">
        <f>IF(Table1[[#This Row],[Column3]]="",0,1)</f>
        <v>#REF!</v>
      </c>
      <c r="G26" s="122"/>
      <c r="H26" s="147"/>
      <c r="I26" s="122"/>
      <c r="J26" s="122"/>
      <c r="K26" s="122"/>
      <c r="L26" s="122"/>
      <c r="M26" s="120"/>
      <c r="N26" s="148">
        <f>IF(M26="виконано",1,0)</f>
        <v>0</v>
      </c>
      <c r="O26" s="122"/>
      <c r="P26" s="122"/>
    </row>
    <row r="27" spans="1:16" ht="48" hidden="1" customHeight="1" x14ac:dyDescent="0.25">
      <c r="A27" s="62"/>
      <c r="C27" s="106"/>
      <c r="D27" s="44"/>
      <c r="E27" s="145" t="e">
        <f>IF(#REF!="","",#REF!)</f>
        <v>#REF!</v>
      </c>
      <c r="F27" s="146" t="e">
        <f>IF(Table1[[#This Row],[Column3]]="",0,1)</f>
        <v>#REF!</v>
      </c>
      <c r="G27" s="122"/>
      <c r="H27" s="147"/>
      <c r="I27" s="122"/>
      <c r="J27" s="122"/>
      <c r="K27" s="122"/>
      <c r="L27" s="122"/>
      <c r="M27" s="120"/>
      <c r="N27" s="148">
        <f>IF(M27="виконано",1,0)</f>
        <v>0</v>
      </c>
      <c r="O27" s="122"/>
      <c r="P27" s="122"/>
    </row>
    <row r="28" spans="1:16" ht="45.75" hidden="1" customHeight="1" x14ac:dyDescent="0.25">
      <c r="A28" s="62"/>
      <c r="C28" s="123"/>
      <c r="D28" s="45"/>
      <c r="E28" s="145" t="e">
        <f>IF(#REF!="","",#REF!)</f>
        <v>#REF!</v>
      </c>
      <c r="F28" s="146" t="e">
        <f>IF(Table1[[#This Row],[Column3]]="",0,1)</f>
        <v>#REF!</v>
      </c>
      <c r="G28" s="122"/>
      <c r="H28" s="147"/>
      <c r="I28" s="122"/>
      <c r="J28" s="122"/>
      <c r="K28" s="122"/>
      <c r="L28" s="122"/>
      <c r="M28" s="120"/>
      <c r="N28" s="148">
        <f>IF(M28="виконано",1,0)</f>
        <v>0</v>
      </c>
      <c r="O28" s="122"/>
      <c r="P28" s="122"/>
    </row>
    <row r="29" spans="1:16" ht="15.75" customHeight="1" x14ac:dyDescent="0.25">
      <c r="A29" s="62"/>
      <c r="E29" s="149"/>
      <c r="F29" s="150"/>
      <c r="G29" s="133"/>
      <c r="I29" s="133"/>
      <c r="J29" s="133"/>
      <c r="K29" s="133"/>
      <c r="L29" s="133"/>
      <c r="M29" s="134"/>
      <c r="N29" s="135"/>
      <c r="O29" s="133"/>
      <c r="P29" s="133"/>
    </row>
    <row r="30" spans="1:16" ht="34.5" customHeight="1" x14ac:dyDescent="0.25">
      <c r="A30" s="62"/>
      <c r="C30" s="136" t="s">
        <v>3</v>
      </c>
      <c r="D30" s="137"/>
      <c r="E30" s="138"/>
      <c r="F30" s="139"/>
      <c r="G30" s="140"/>
      <c r="H30" s="141"/>
      <c r="I30" s="140"/>
      <c r="J30" s="140"/>
      <c r="K30" s="140"/>
      <c r="L30" s="140"/>
      <c r="M30" s="142"/>
      <c r="N30" s="143"/>
      <c r="O30" s="140"/>
      <c r="P30" s="140"/>
    </row>
    <row r="31" spans="1:16" ht="59.25" customHeight="1" x14ac:dyDescent="0.25">
      <c r="A31" s="62"/>
      <c r="C31" s="144" t="e">
        <f>#REF!</f>
        <v>#REF!</v>
      </c>
      <c r="D31" s="107">
        <v>0</v>
      </c>
      <c r="E31" s="145" t="e">
        <f>IF(#REF!="","",#REF!)</f>
        <v>#REF!</v>
      </c>
      <c r="F31" s="146" t="e">
        <f>IF(Table1[[#This Row],[Column3]]="",0,1)</f>
        <v>#REF!</v>
      </c>
      <c r="G31" s="151" t="s">
        <v>207</v>
      </c>
      <c r="H31" s="147" t="s">
        <v>20</v>
      </c>
      <c r="I31" s="152" t="s">
        <v>208</v>
      </c>
      <c r="J31" s="151" t="s">
        <v>216</v>
      </c>
      <c r="K31" s="151" t="s">
        <v>20</v>
      </c>
      <c r="L31" s="151">
        <v>0</v>
      </c>
      <c r="M31" s="120" t="s">
        <v>172</v>
      </c>
      <c r="N31" s="148">
        <f t="shared" ref="N31:N45" si="1">IF(M31="виконано",1,0)</f>
        <v>0</v>
      </c>
      <c r="O31" s="151" t="s">
        <v>20</v>
      </c>
      <c r="P31" s="122"/>
    </row>
    <row r="32" spans="1:16" ht="64.5" customHeight="1" x14ac:dyDescent="0.25">
      <c r="A32" s="62"/>
      <c r="C32" s="106"/>
      <c r="D32" s="44"/>
      <c r="E32" s="145" t="e">
        <f>IF(#REF!="","",#REF!)</f>
        <v>#REF!</v>
      </c>
      <c r="F32" s="146" t="e">
        <f>IF(Table1[[#This Row],[Column3]]="",0,1)</f>
        <v>#REF!</v>
      </c>
      <c r="G32" s="151" t="s">
        <v>207</v>
      </c>
      <c r="H32" s="147" t="s">
        <v>20</v>
      </c>
      <c r="I32" s="145" t="s">
        <v>197</v>
      </c>
      <c r="J32" s="151" t="s">
        <v>216</v>
      </c>
      <c r="K32" s="151" t="s">
        <v>20</v>
      </c>
      <c r="L32" s="151">
        <v>0</v>
      </c>
      <c r="M32" s="120" t="s">
        <v>172</v>
      </c>
      <c r="N32" s="148">
        <f t="shared" si="1"/>
        <v>0</v>
      </c>
      <c r="O32" s="151" t="s">
        <v>20</v>
      </c>
      <c r="P32" s="122"/>
    </row>
    <row r="33" spans="1:16" ht="48" customHeight="1" x14ac:dyDescent="0.25">
      <c r="A33" s="62"/>
      <c r="C33" s="106"/>
      <c r="D33" s="44"/>
      <c r="E33" s="145" t="e">
        <f>IF(#REF!="","",#REF!)</f>
        <v>#REF!</v>
      </c>
      <c r="F33" s="146" t="e">
        <f>IF(Table1[[#This Row],[Column3]]="",0,1)</f>
        <v>#REF!</v>
      </c>
      <c r="G33" s="151" t="s">
        <v>207</v>
      </c>
      <c r="H33" s="147" t="s">
        <v>20</v>
      </c>
      <c r="I33" s="145" t="s">
        <v>198</v>
      </c>
      <c r="J33" s="151" t="s">
        <v>216</v>
      </c>
      <c r="K33" s="151" t="s">
        <v>20</v>
      </c>
      <c r="L33" s="151">
        <v>0</v>
      </c>
      <c r="M33" s="120" t="s">
        <v>172</v>
      </c>
      <c r="N33" s="148">
        <f t="shared" si="1"/>
        <v>0</v>
      </c>
      <c r="O33" s="151" t="s">
        <v>20</v>
      </c>
      <c r="P33" s="122"/>
    </row>
    <row r="34" spans="1:16" ht="48" customHeight="1" x14ac:dyDescent="0.25">
      <c r="A34" s="62"/>
      <c r="C34" s="106"/>
      <c r="D34" s="44"/>
      <c r="E34" s="145" t="e">
        <f>IF(#REF!="","",#REF!)</f>
        <v>#REF!</v>
      </c>
      <c r="F34" s="146" t="e">
        <f>IF(Table1[[#This Row],[Column3]]="",0,1)</f>
        <v>#REF!</v>
      </c>
      <c r="G34" s="151" t="s">
        <v>207</v>
      </c>
      <c r="H34" s="147" t="s">
        <v>20</v>
      </c>
      <c r="I34" s="152" t="s">
        <v>199</v>
      </c>
      <c r="J34" s="151" t="s">
        <v>216</v>
      </c>
      <c r="K34" s="151" t="s">
        <v>20</v>
      </c>
      <c r="L34" s="151">
        <v>0</v>
      </c>
      <c r="M34" s="120" t="s">
        <v>172</v>
      </c>
      <c r="N34" s="148">
        <f t="shared" si="1"/>
        <v>0</v>
      </c>
      <c r="O34" s="151" t="s">
        <v>20</v>
      </c>
      <c r="P34" s="122"/>
    </row>
    <row r="35" spans="1:16" ht="48" customHeight="1" x14ac:dyDescent="0.25">
      <c r="A35" s="62"/>
      <c r="C35" s="106"/>
      <c r="D35" s="44"/>
      <c r="E35" s="145" t="e">
        <f>IF(#REF!="","",#REF!)</f>
        <v>#REF!</v>
      </c>
      <c r="F35" s="146" t="e">
        <f>IF(Table1[[#This Row],[Column3]]="",0,1)</f>
        <v>#REF!</v>
      </c>
      <c r="G35" s="151" t="s">
        <v>207</v>
      </c>
      <c r="H35" s="147" t="s">
        <v>20</v>
      </c>
      <c r="I35" s="145" t="s">
        <v>200</v>
      </c>
      <c r="J35" s="151" t="s">
        <v>216</v>
      </c>
      <c r="K35" s="151" t="s">
        <v>20</v>
      </c>
      <c r="L35" s="151">
        <v>0</v>
      </c>
      <c r="M35" s="120" t="s">
        <v>172</v>
      </c>
      <c r="N35" s="148">
        <f t="shared" si="1"/>
        <v>0</v>
      </c>
      <c r="O35" s="151" t="s">
        <v>20</v>
      </c>
      <c r="P35" s="122"/>
    </row>
    <row r="36" spans="1:16" ht="83.25" customHeight="1" x14ac:dyDescent="0.25">
      <c r="A36" s="62"/>
      <c r="C36" s="106"/>
      <c r="D36" s="44"/>
      <c r="E36" s="145" t="e">
        <f>IF(#REF!="","",#REF!)</f>
        <v>#REF!</v>
      </c>
      <c r="F36" s="146" t="e">
        <f>IF(Table1[[#This Row],[Column3]]="",0,1)</f>
        <v>#REF!</v>
      </c>
      <c r="G36" s="151" t="s">
        <v>207</v>
      </c>
      <c r="H36" s="147" t="s">
        <v>20</v>
      </c>
      <c r="I36" s="145" t="s">
        <v>201</v>
      </c>
      <c r="J36" s="151" t="s">
        <v>216</v>
      </c>
      <c r="K36" s="151" t="s">
        <v>20</v>
      </c>
      <c r="L36" s="151">
        <v>0</v>
      </c>
      <c r="M36" s="120" t="s">
        <v>172</v>
      </c>
      <c r="N36" s="148">
        <f t="shared" si="1"/>
        <v>0</v>
      </c>
      <c r="O36" s="151" t="s">
        <v>20</v>
      </c>
      <c r="P36" s="122"/>
    </row>
    <row r="37" spans="1:16" ht="116.25" customHeight="1" x14ac:dyDescent="0.25">
      <c r="A37" s="62"/>
      <c r="C37" s="106"/>
      <c r="D37" s="44"/>
      <c r="E37" s="145" t="e">
        <f>IF(#REF!="","",#REF!)</f>
        <v>#REF!</v>
      </c>
      <c r="F37" s="146" t="e">
        <f>IF(Table1[[#This Row],[Column3]]="",0,1)</f>
        <v>#REF!</v>
      </c>
      <c r="G37" s="151" t="s">
        <v>207</v>
      </c>
      <c r="H37" s="147" t="s">
        <v>20</v>
      </c>
      <c r="I37" s="145" t="s">
        <v>11</v>
      </c>
      <c r="J37" s="151" t="s">
        <v>216</v>
      </c>
      <c r="K37" s="151" t="s">
        <v>20</v>
      </c>
      <c r="L37" s="151">
        <v>0</v>
      </c>
      <c r="M37" s="120" t="s">
        <v>172</v>
      </c>
      <c r="N37" s="148">
        <f t="shared" si="1"/>
        <v>0</v>
      </c>
      <c r="O37" s="151" t="s">
        <v>20</v>
      </c>
      <c r="P37" s="122"/>
    </row>
    <row r="38" spans="1:16" ht="146.25" customHeight="1" x14ac:dyDescent="0.25">
      <c r="A38" s="62"/>
      <c r="C38" s="115"/>
      <c r="D38" s="153"/>
      <c r="E38" s="154" t="e">
        <f>IF(#REF!="","",#REF!)</f>
        <v>#REF!</v>
      </c>
      <c r="F38" s="155"/>
      <c r="G38" s="151" t="s">
        <v>207</v>
      </c>
      <c r="H38" s="147" t="s">
        <v>20</v>
      </c>
      <c r="I38" s="154" t="s">
        <v>209</v>
      </c>
      <c r="J38" s="151" t="s">
        <v>216</v>
      </c>
      <c r="K38" s="151" t="s">
        <v>20</v>
      </c>
      <c r="L38" s="151">
        <v>0</v>
      </c>
      <c r="M38" s="120" t="s">
        <v>172</v>
      </c>
      <c r="N38" s="121"/>
      <c r="O38" s="151" t="s">
        <v>20</v>
      </c>
      <c r="P38" s="119"/>
    </row>
    <row r="39" spans="1:16" ht="76.5" customHeight="1" x14ac:dyDescent="0.25">
      <c r="A39" s="62"/>
      <c r="C39" s="115"/>
      <c r="D39" s="153"/>
      <c r="E39" s="154" t="e">
        <f>IF(#REF!="","",#REF!)</f>
        <v>#REF!</v>
      </c>
      <c r="F39" s="155"/>
      <c r="G39" s="151" t="s">
        <v>207</v>
      </c>
      <c r="H39" s="147" t="s">
        <v>20</v>
      </c>
      <c r="I39" s="154" t="s">
        <v>12</v>
      </c>
      <c r="J39" s="151" t="s">
        <v>216</v>
      </c>
      <c r="K39" s="151" t="s">
        <v>20</v>
      </c>
      <c r="L39" s="151">
        <v>0</v>
      </c>
      <c r="M39" s="120" t="s">
        <v>172</v>
      </c>
      <c r="N39" s="121"/>
      <c r="O39" s="151" t="s">
        <v>20</v>
      </c>
      <c r="P39" s="119"/>
    </row>
    <row r="40" spans="1:16" ht="208.5" customHeight="1" x14ac:dyDescent="0.25">
      <c r="A40" s="62"/>
      <c r="C40" s="115"/>
      <c r="D40" s="153"/>
      <c r="E40" s="154" t="e">
        <f>IF(#REF!="","",#REF!)</f>
        <v>#REF!</v>
      </c>
      <c r="F40" s="155"/>
      <c r="G40" s="151" t="s">
        <v>207</v>
      </c>
      <c r="H40" s="147" t="s">
        <v>20</v>
      </c>
      <c r="I40" s="156" t="s">
        <v>210</v>
      </c>
      <c r="J40" s="151" t="s">
        <v>216</v>
      </c>
      <c r="K40" s="151" t="s">
        <v>20</v>
      </c>
      <c r="L40" s="151">
        <v>0</v>
      </c>
      <c r="M40" s="120" t="s">
        <v>172</v>
      </c>
      <c r="N40" s="121"/>
      <c r="O40" s="151" t="s">
        <v>20</v>
      </c>
      <c r="P40" s="119"/>
    </row>
    <row r="41" spans="1:16" ht="153" customHeight="1" x14ac:dyDescent="0.25">
      <c r="A41" s="62"/>
      <c r="C41" s="115"/>
      <c r="D41" s="153"/>
      <c r="E41" s="154" t="e">
        <f>IF(#REF!="","",#REF!)</f>
        <v>#REF!</v>
      </c>
      <c r="F41" s="155"/>
      <c r="G41" s="151" t="s">
        <v>207</v>
      </c>
      <c r="H41" s="147" t="s">
        <v>20</v>
      </c>
      <c r="I41" s="156" t="s">
        <v>211</v>
      </c>
      <c r="J41" s="151" t="s">
        <v>216</v>
      </c>
      <c r="K41" s="151" t="s">
        <v>20</v>
      </c>
      <c r="L41" s="151">
        <v>0</v>
      </c>
      <c r="M41" s="120" t="s">
        <v>172</v>
      </c>
      <c r="N41" s="121"/>
      <c r="O41" s="151" t="s">
        <v>20</v>
      </c>
      <c r="P41" s="119"/>
    </row>
    <row r="42" spans="1:16" ht="192" customHeight="1" x14ac:dyDescent="0.25">
      <c r="A42" s="62"/>
      <c r="C42" s="115"/>
      <c r="D42" s="153"/>
      <c r="E42" s="154" t="e">
        <f>IF(#REF!="","",#REF!)</f>
        <v>#REF!</v>
      </c>
      <c r="F42" s="155"/>
      <c r="G42" s="151" t="s">
        <v>207</v>
      </c>
      <c r="H42" s="147" t="s">
        <v>20</v>
      </c>
      <c r="I42" s="156" t="s">
        <v>212</v>
      </c>
      <c r="J42" s="151" t="s">
        <v>216</v>
      </c>
      <c r="K42" s="151" t="s">
        <v>20</v>
      </c>
      <c r="L42" s="151">
        <v>0</v>
      </c>
      <c r="M42" s="120" t="s">
        <v>172</v>
      </c>
      <c r="N42" s="121"/>
      <c r="O42" s="151" t="s">
        <v>20</v>
      </c>
      <c r="P42" s="119"/>
    </row>
    <row r="43" spans="1:16" ht="142.5" customHeight="1" x14ac:dyDescent="0.25">
      <c r="A43" s="62"/>
      <c r="C43" s="115"/>
      <c r="D43" s="153"/>
      <c r="E43" s="154" t="e">
        <f>IF(#REF!="","",#REF!)</f>
        <v>#REF!</v>
      </c>
      <c r="F43" s="155"/>
      <c r="G43" s="151" t="s">
        <v>207</v>
      </c>
      <c r="H43" s="147" t="s">
        <v>20</v>
      </c>
      <c r="I43" s="156" t="s">
        <v>213</v>
      </c>
      <c r="J43" s="151" t="s">
        <v>216</v>
      </c>
      <c r="K43" s="151" t="s">
        <v>20</v>
      </c>
      <c r="L43" s="151">
        <v>0</v>
      </c>
      <c r="M43" s="120" t="s">
        <v>172</v>
      </c>
      <c r="N43" s="121"/>
      <c r="O43" s="151" t="s">
        <v>20</v>
      </c>
      <c r="P43" s="119"/>
    </row>
    <row r="44" spans="1:16" ht="141.75" customHeight="1" x14ac:dyDescent="0.25">
      <c r="A44" s="62"/>
      <c r="C44" s="115"/>
      <c r="D44" s="153"/>
      <c r="E44" s="154" t="e">
        <f>IF(#REF!="","",#REF!)</f>
        <v>#REF!</v>
      </c>
      <c r="F44" s="155"/>
      <c r="G44" s="151" t="s">
        <v>207</v>
      </c>
      <c r="H44" s="147" t="s">
        <v>20</v>
      </c>
      <c r="I44" s="156" t="s">
        <v>214</v>
      </c>
      <c r="J44" s="151" t="s">
        <v>216</v>
      </c>
      <c r="K44" s="151" t="s">
        <v>20</v>
      </c>
      <c r="L44" s="151">
        <v>0</v>
      </c>
      <c r="M44" s="120" t="s">
        <v>172</v>
      </c>
      <c r="N44" s="121"/>
      <c r="O44" s="151" t="s">
        <v>20</v>
      </c>
      <c r="P44" s="119"/>
    </row>
    <row r="45" spans="1:16" ht="165.75" customHeight="1" x14ac:dyDescent="0.25">
      <c r="A45" s="62"/>
      <c r="C45" s="123"/>
      <c r="D45" s="45"/>
      <c r="E45" s="145" t="e">
        <f>IF(#REF!="","",#REF!)</f>
        <v>#REF!</v>
      </c>
      <c r="F45" s="146" t="e">
        <f>IF(Table1[[#This Row],[Column3]]="",0,1)</f>
        <v>#REF!</v>
      </c>
      <c r="G45" s="151" t="s">
        <v>207</v>
      </c>
      <c r="H45" s="147" t="s">
        <v>20</v>
      </c>
      <c r="I45" s="152" t="s">
        <v>215</v>
      </c>
      <c r="J45" s="151" t="s">
        <v>216</v>
      </c>
      <c r="K45" s="151" t="s">
        <v>20</v>
      </c>
      <c r="L45" s="151">
        <v>0</v>
      </c>
      <c r="M45" s="120" t="s">
        <v>172</v>
      </c>
      <c r="N45" s="148">
        <f t="shared" si="1"/>
        <v>0</v>
      </c>
      <c r="O45" s="151" t="s">
        <v>20</v>
      </c>
      <c r="P45" s="122"/>
    </row>
    <row r="46" spans="1:16" ht="15.75" customHeight="1" x14ac:dyDescent="0.25">
      <c r="A46" s="62"/>
      <c r="E46" s="149"/>
      <c r="F46" s="150"/>
      <c r="G46" s="133"/>
      <c r="I46" s="133"/>
      <c r="J46" s="133"/>
      <c r="K46" s="133"/>
      <c r="L46" s="151"/>
      <c r="M46" s="120"/>
      <c r="N46" s="135"/>
      <c r="O46" s="133"/>
      <c r="P46" s="133"/>
    </row>
    <row r="47" spans="1:16" ht="33.75" customHeight="1" x14ac:dyDescent="0.25">
      <c r="A47" s="62"/>
      <c r="C47" s="136" t="s">
        <v>4</v>
      </c>
      <c r="D47" s="137"/>
      <c r="E47" s="138"/>
      <c r="F47" s="139"/>
      <c r="G47" s="140"/>
      <c r="H47" s="141"/>
      <c r="I47" s="140"/>
      <c r="J47" s="140"/>
      <c r="K47" s="140"/>
      <c r="L47" s="140"/>
      <c r="M47" s="142"/>
      <c r="N47" s="143"/>
      <c r="O47" s="140"/>
      <c r="P47" s="140"/>
    </row>
    <row r="48" spans="1:16" ht="57" customHeight="1" x14ac:dyDescent="0.25">
      <c r="A48" s="62"/>
      <c r="C48" s="144" t="e">
        <f>#REF!</f>
        <v>#REF!</v>
      </c>
      <c r="D48" s="107">
        <v>0</v>
      </c>
      <c r="E48" s="145" t="e">
        <f>IF(#REF!="","",#REF!)</f>
        <v>#REF!</v>
      </c>
      <c r="F48" s="146" t="e">
        <f>IF(Table1[[#This Row],[Column3]]="",0,1)</f>
        <v>#REF!</v>
      </c>
      <c r="G48" s="151" t="s">
        <v>219</v>
      </c>
      <c r="H48" s="147" t="s">
        <v>20</v>
      </c>
      <c r="I48" s="152" t="s">
        <v>220</v>
      </c>
      <c r="J48" s="122" t="s">
        <v>216</v>
      </c>
      <c r="K48" s="127" t="s">
        <v>20</v>
      </c>
      <c r="L48" s="151">
        <v>0</v>
      </c>
      <c r="M48" s="120" t="s">
        <v>172</v>
      </c>
      <c r="N48" s="148">
        <f t="shared" ref="N48:N63" si="2">IF(M48="виконано",1,0)</f>
        <v>0</v>
      </c>
      <c r="O48" s="151" t="s">
        <v>20</v>
      </c>
      <c r="P48" s="122"/>
    </row>
    <row r="49" spans="1:16" ht="80.25" customHeight="1" x14ac:dyDescent="0.25">
      <c r="A49" s="62"/>
      <c r="C49" s="106"/>
      <c r="D49" s="44"/>
      <c r="E49" s="145" t="e">
        <f>IF(#REF!="","",#REF!)</f>
        <v>#REF!</v>
      </c>
      <c r="F49" s="146" t="e">
        <f>IF(Table1[[#This Row],[Column3]]="",0,1)</f>
        <v>#REF!</v>
      </c>
      <c r="G49" s="151" t="s">
        <v>217</v>
      </c>
      <c r="H49" s="147" t="s">
        <v>20</v>
      </c>
      <c r="I49" s="122" t="s">
        <v>221</v>
      </c>
      <c r="J49" s="122" t="s">
        <v>216</v>
      </c>
      <c r="K49" s="127" t="s">
        <v>20</v>
      </c>
      <c r="L49" s="151">
        <v>0</v>
      </c>
      <c r="M49" s="120" t="s">
        <v>172</v>
      </c>
      <c r="N49" s="148">
        <f t="shared" si="2"/>
        <v>0</v>
      </c>
      <c r="O49" s="151" t="s">
        <v>20</v>
      </c>
      <c r="P49" s="122"/>
    </row>
    <row r="50" spans="1:16" ht="48" customHeight="1" x14ac:dyDescent="0.25">
      <c r="A50" s="62"/>
      <c r="C50" s="106"/>
      <c r="D50" s="44"/>
      <c r="E50" s="145" t="e">
        <f>IF(#REF!="","",#REF!)</f>
        <v>#REF!</v>
      </c>
      <c r="F50" s="146" t="e">
        <f>IF(Table1[[#This Row],[Column3]]="",0,1)</f>
        <v>#REF!</v>
      </c>
      <c r="G50" s="151" t="s">
        <v>217</v>
      </c>
      <c r="H50" s="147" t="s">
        <v>20</v>
      </c>
      <c r="I50" s="122" t="s">
        <v>222</v>
      </c>
      <c r="J50" s="122" t="s">
        <v>216</v>
      </c>
      <c r="K50" s="127" t="s">
        <v>20</v>
      </c>
      <c r="L50" s="151">
        <v>0</v>
      </c>
      <c r="M50" s="120" t="s">
        <v>172</v>
      </c>
      <c r="N50" s="148">
        <f t="shared" si="2"/>
        <v>0</v>
      </c>
      <c r="O50" s="151" t="s">
        <v>20</v>
      </c>
      <c r="P50" s="122"/>
    </row>
    <row r="51" spans="1:16" ht="61.5" customHeight="1" x14ac:dyDescent="0.25">
      <c r="A51" s="62"/>
      <c r="C51" s="106"/>
      <c r="D51" s="44"/>
      <c r="E51" s="145" t="e">
        <f>IF(#REF!="","",#REF!)</f>
        <v>#REF!</v>
      </c>
      <c r="F51" s="146" t="e">
        <f>IF(Table1[[#This Row],[Column3]]="",0,1)</f>
        <v>#REF!</v>
      </c>
      <c r="G51" s="151" t="s">
        <v>219</v>
      </c>
      <c r="H51" s="147" t="s">
        <v>20</v>
      </c>
      <c r="I51" s="152" t="s">
        <v>223</v>
      </c>
      <c r="J51" s="122" t="s">
        <v>216</v>
      </c>
      <c r="K51" s="127" t="s">
        <v>20</v>
      </c>
      <c r="L51" s="151">
        <v>0</v>
      </c>
      <c r="M51" s="120" t="s">
        <v>172</v>
      </c>
      <c r="N51" s="148">
        <f t="shared" si="2"/>
        <v>0</v>
      </c>
      <c r="O51" s="151" t="s">
        <v>20</v>
      </c>
      <c r="P51" s="122"/>
    </row>
    <row r="52" spans="1:16" ht="164.25" customHeight="1" x14ac:dyDescent="0.25">
      <c r="A52" s="62"/>
      <c r="C52" s="106"/>
      <c r="D52" s="44"/>
      <c r="E52" s="145" t="e">
        <f>IF(#REF!="","",#REF!)</f>
        <v>#REF!</v>
      </c>
      <c r="F52" s="146" t="e">
        <f>IF(Table1[[#This Row],[Column3]]="",0,1)</f>
        <v>#REF!</v>
      </c>
      <c r="G52" s="151" t="s">
        <v>206</v>
      </c>
      <c r="H52" s="147" t="s">
        <v>20</v>
      </c>
      <c r="I52" s="122" t="s">
        <v>224</v>
      </c>
      <c r="J52" s="122" t="s">
        <v>216</v>
      </c>
      <c r="K52" s="127" t="s">
        <v>20</v>
      </c>
      <c r="L52" s="151">
        <v>0</v>
      </c>
      <c r="M52" s="120" t="s">
        <v>172</v>
      </c>
      <c r="N52" s="148">
        <f t="shared" si="2"/>
        <v>0</v>
      </c>
      <c r="O52" s="151" t="s">
        <v>20</v>
      </c>
      <c r="P52" s="122"/>
    </row>
    <row r="53" spans="1:16" ht="48" customHeight="1" x14ac:dyDescent="0.25">
      <c r="A53" s="62"/>
      <c r="C53" s="106"/>
      <c r="D53" s="44"/>
      <c r="E53" s="145" t="e">
        <f>IF(#REF!="","",#REF!)</f>
        <v>#REF!</v>
      </c>
      <c r="F53" s="146" t="e">
        <f>IF(Table1[[#This Row],[Column3]]="",0,1)</f>
        <v>#REF!</v>
      </c>
      <c r="G53" s="151" t="s">
        <v>217</v>
      </c>
      <c r="H53" s="147" t="s">
        <v>20</v>
      </c>
      <c r="I53" s="122" t="s">
        <v>225</v>
      </c>
      <c r="J53" s="122" t="s">
        <v>216</v>
      </c>
      <c r="K53" s="127" t="s">
        <v>20</v>
      </c>
      <c r="L53" s="151">
        <v>0</v>
      </c>
      <c r="M53" s="120" t="s">
        <v>172</v>
      </c>
      <c r="N53" s="148">
        <f t="shared" si="2"/>
        <v>0</v>
      </c>
      <c r="O53" s="151" t="s">
        <v>20</v>
      </c>
      <c r="P53" s="122"/>
    </row>
    <row r="54" spans="1:16" ht="48" customHeight="1" x14ac:dyDescent="0.25">
      <c r="A54" s="62"/>
      <c r="C54" s="106"/>
      <c r="D54" s="44"/>
      <c r="E54" s="145" t="e">
        <f>IF(#REF!="","",#REF!)</f>
        <v>#REF!</v>
      </c>
      <c r="F54" s="146" t="e">
        <f>IF(Table1[[#This Row],[Column3]]="",0,1)</f>
        <v>#REF!</v>
      </c>
      <c r="G54" s="151" t="s">
        <v>218</v>
      </c>
      <c r="H54" s="147" t="s">
        <v>20</v>
      </c>
      <c r="I54" s="122" t="s">
        <v>226</v>
      </c>
      <c r="J54" s="122" t="s">
        <v>216</v>
      </c>
      <c r="K54" s="127" t="s">
        <v>20</v>
      </c>
      <c r="L54" s="151">
        <v>0</v>
      </c>
      <c r="M54" s="120" t="s">
        <v>172</v>
      </c>
      <c r="N54" s="148">
        <f t="shared" si="2"/>
        <v>0</v>
      </c>
      <c r="O54" s="151" t="s">
        <v>20</v>
      </c>
      <c r="P54" s="122"/>
    </row>
    <row r="55" spans="1:16" ht="91.5" customHeight="1" x14ac:dyDescent="0.25">
      <c r="A55" s="62"/>
      <c r="C55" s="115"/>
      <c r="D55" s="153"/>
      <c r="E55" s="145" t="e">
        <f>IF(#REF!="","",#REF!)</f>
        <v>#REF!</v>
      </c>
      <c r="F55" s="155"/>
      <c r="G55" s="127" t="s">
        <v>218</v>
      </c>
      <c r="H55" s="118" t="s">
        <v>20</v>
      </c>
      <c r="I55" s="119" t="s">
        <v>227</v>
      </c>
      <c r="J55" s="122" t="s">
        <v>216</v>
      </c>
      <c r="K55" s="127" t="s">
        <v>20</v>
      </c>
      <c r="L55" s="151">
        <v>0</v>
      </c>
      <c r="M55" s="120" t="s">
        <v>172</v>
      </c>
      <c r="N55" s="121"/>
      <c r="O55" s="151" t="s">
        <v>20</v>
      </c>
      <c r="P55" s="119"/>
    </row>
    <row r="56" spans="1:16" ht="63.75" customHeight="1" x14ac:dyDescent="0.25">
      <c r="A56" s="62"/>
      <c r="C56" s="115"/>
      <c r="D56" s="153"/>
      <c r="E56" s="145" t="e">
        <f>IF(#REF!="","",#REF!)</f>
        <v>#REF!</v>
      </c>
      <c r="F56" s="155"/>
      <c r="G56" s="127" t="s">
        <v>218</v>
      </c>
      <c r="H56" s="118" t="s">
        <v>20</v>
      </c>
      <c r="I56" s="156" t="s">
        <v>229</v>
      </c>
      <c r="J56" s="122" t="s">
        <v>216</v>
      </c>
      <c r="K56" s="127" t="s">
        <v>20</v>
      </c>
      <c r="L56" s="151">
        <v>0</v>
      </c>
      <c r="M56" s="120" t="s">
        <v>172</v>
      </c>
      <c r="N56" s="121"/>
      <c r="O56" s="151" t="s">
        <v>20</v>
      </c>
      <c r="P56" s="119"/>
    </row>
    <row r="57" spans="1:16" ht="105.75" customHeight="1" x14ac:dyDescent="0.25">
      <c r="A57" s="62"/>
      <c r="C57" s="115"/>
      <c r="D57" s="153"/>
      <c r="E57" s="145" t="e">
        <f>IF(#REF!="","",#REF!)</f>
        <v>#REF!</v>
      </c>
      <c r="F57" s="155"/>
      <c r="G57" s="127" t="s">
        <v>207</v>
      </c>
      <c r="H57" s="118" t="s">
        <v>20</v>
      </c>
      <c r="I57" s="119" t="s">
        <v>224</v>
      </c>
      <c r="J57" s="122" t="s">
        <v>216</v>
      </c>
      <c r="K57" s="127" t="s">
        <v>20</v>
      </c>
      <c r="L57" s="151">
        <v>0</v>
      </c>
      <c r="M57" s="120" t="s">
        <v>172</v>
      </c>
      <c r="N57" s="121"/>
      <c r="O57" s="151" t="s">
        <v>20</v>
      </c>
      <c r="P57" s="119"/>
    </row>
    <row r="58" spans="1:16" ht="78" customHeight="1" x14ac:dyDescent="0.25">
      <c r="A58" s="62"/>
      <c r="C58" s="115"/>
      <c r="D58" s="153"/>
      <c r="E58" s="145" t="e">
        <f>IF(#REF!="","",#REF!)</f>
        <v>#REF!</v>
      </c>
      <c r="F58" s="155"/>
      <c r="G58" s="127" t="s">
        <v>207</v>
      </c>
      <c r="H58" s="118" t="s">
        <v>20</v>
      </c>
      <c r="I58" s="119" t="s">
        <v>230</v>
      </c>
      <c r="J58" s="122" t="s">
        <v>216</v>
      </c>
      <c r="K58" s="127" t="s">
        <v>20</v>
      </c>
      <c r="L58" s="151">
        <v>0</v>
      </c>
      <c r="M58" s="120" t="s">
        <v>172</v>
      </c>
      <c r="N58" s="121"/>
      <c r="O58" s="151" t="s">
        <v>20</v>
      </c>
      <c r="P58" s="119"/>
    </row>
    <row r="59" spans="1:16" ht="48" hidden="1" customHeight="1" x14ac:dyDescent="0.25">
      <c r="A59" s="62"/>
      <c r="C59" s="115"/>
      <c r="D59" s="153"/>
      <c r="E59" s="145" t="e">
        <f>IF(#REF!="","",#REF!)</f>
        <v>#REF!</v>
      </c>
      <c r="F59" s="155"/>
      <c r="G59" s="119"/>
      <c r="H59" s="118"/>
      <c r="I59" s="119"/>
      <c r="J59" s="119"/>
      <c r="K59" s="119"/>
      <c r="L59" s="119"/>
      <c r="M59" s="120"/>
      <c r="N59" s="121"/>
      <c r="O59" s="119"/>
      <c r="P59" s="119"/>
    </row>
    <row r="60" spans="1:16" ht="48" hidden="1" customHeight="1" x14ac:dyDescent="0.25">
      <c r="A60" s="62"/>
      <c r="C60" s="115"/>
      <c r="D60" s="153"/>
      <c r="E60" s="145" t="e">
        <f>IF(#REF!="","",#REF!)</f>
        <v>#REF!</v>
      </c>
      <c r="F60" s="155"/>
      <c r="G60" s="119"/>
      <c r="H60" s="118"/>
      <c r="I60" s="119"/>
      <c r="J60" s="119"/>
      <c r="K60" s="119"/>
      <c r="L60" s="119"/>
      <c r="M60" s="120"/>
      <c r="N60" s="121"/>
      <c r="O60" s="119"/>
      <c r="P60" s="119"/>
    </row>
    <row r="61" spans="1:16" ht="48" hidden="1" customHeight="1" x14ac:dyDescent="0.25">
      <c r="A61" s="62"/>
      <c r="C61" s="115"/>
      <c r="D61" s="153"/>
      <c r="E61" s="145" t="e">
        <f>IF(#REF!="","",#REF!)</f>
        <v>#REF!</v>
      </c>
      <c r="F61" s="155"/>
      <c r="G61" s="119"/>
      <c r="H61" s="118"/>
      <c r="I61" s="119"/>
      <c r="J61" s="119"/>
      <c r="K61" s="119"/>
      <c r="L61" s="119"/>
      <c r="M61" s="120"/>
      <c r="N61" s="121"/>
      <c r="O61" s="119"/>
      <c r="P61" s="119"/>
    </row>
    <row r="62" spans="1:16" ht="48" hidden="1" customHeight="1" x14ac:dyDescent="0.25">
      <c r="A62" s="62"/>
      <c r="C62" s="115"/>
      <c r="D62" s="153"/>
      <c r="E62" s="145" t="e">
        <f>IF(#REF!="","",#REF!)</f>
        <v>#REF!</v>
      </c>
      <c r="F62" s="155"/>
      <c r="G62" s="119"/>
      <c r="H62" s="118"/>
      <c r="I62" s="119"/>
      <c r="J62" s="119"/>
      <c r="K62" s="119"/>
      <c r="L62" s="119"/>
      <c r="M62" s="120"/>
      <c r="N62" s="121"/>
      <c r="O62" s="119"/>
      <c r="P62" s="119"/>
    </row>
    <row r="63" spans="1:16" ht="46.5" hidden="1" customHeight="1" x14ac:dyDescent="0.25">
      <c r="A63" s="62"/>
      <c r="C63" s="123"/>
      <c r="D63" s="45"/>
      <c r="E63" s="145" t="e">
        <f>IF(#REF!="","",#REF!)</f>
        <v>#REF!</v>
      </c>
      <c r="F63" s="146" t="e">
        <f>IF(Table1[[#This Row],[Column3]]="",0,1)</f>
        <v>#REF!</v>
      </c>
      <c r="G63" s="122"/>
      <c r="H63" s="147"/>
      <c r="I63" s="122"/>
      <c r="J63" s="122"/>
      <c r="K63" s="122"/>
      <c r="L63" s="122"/>
      <c r="M63" s="120"/>
      <c r="N63" s="148">
        <f t="shared" si="2"/>
        <v>0</v>
      </c>
      <c r="O63" s="122"/>
      <c r="P63" s="122"/>
    </row>
    <row r="64" spans="1:16" ht="15.75" customHeight="1" x14ac:dyDescent="0.25">
      <c r="A64" s="62"/>
      <c r="E64" s="157"/>
      <c r="F64" s="158"/>
      <c r="G64" s="133"/>
      <c r="I64" s="133"/>
      <c r="J64" s="133"/>
      <c r="K64" s="133"/>
      <c r="L64" s="133"/>
      <c r="M64" s="134"/>
      <c r="N64" s="135"/>
      <c r="O64" s="133"/>
      <c r="P64" s="133"/>
    </row>
    <row r="65" spans="1:16" ht="29.25" customHeight="1" x14ac:dyDescent="0.25">
      <c r="A65" s="62"/>
      <c r="C65" s="136" t="s">
        <v>5</v>
      </c>
      <c r="D65" s="137"/>
      <c r="E65" s="138"/>
      <c r="F65" s="139"/>
      <c r="G65" s="140"/>
      <c r="H65" s="141"/>
      <c r="I65" s="140"/>
      <c r="J65" s="140"/>
      <c r="K65" s="140"/>
      <c r="L65" s="140"/>
      <c r="M65" s="142"/>
      <c r="N65" s="143"/>
      <c r="O65" s="140"/>
      <c r="P65" s="140"/>
    </row>
    <row r="66" spans="1:16" ht="48" hidden="1" customHeight="1" x14ac:dyDescent="0.25">
      <c r="A66" s="62"/>
      <c r="C66" s="144" t="e">
        <f>#REF!</f>
        <v>#REF!</v>
      </c>
      <c r="D66" s="107">
        <v>0</v>
      </c>
      <c r="E66" s="145" t="e">
        <f>IF(#REF!="","",#REF!)</f>
        <v>#REF!</v>
      </c>
      <c r="F66" s="146" t="e">
        <f>IF(Table1[[#This Row],[Column3]]="",0,1)</f>
        <v>#REF!</v>
      </c>
      <c r="G66" s="122"/>
      <c r="H66" s="147"/>
      <c r="I66" s="122"/>
      <c r="J66" s="122"/>
      <c r="K66" s="122"/>
      <c r="L66" s="122"/>
      <c r="M66" s="120"/>
      <c r="N66" s="148">
        <f t="shared" ref="N66:N81" si="3">IF(M66="виконано",1,0)</f>
        <v>0</v>
      </c>
      <c r="O66" s="122"/>
      <c r="P66" s="122"/>
    </row>
    <row r="67" spans="1:16" ht="48" hidden="1" customHeight="1" x14ac:dyDescent="0.25">
      <c r="A67" s="62"/>
      <c r="C67" s="106"/>
      <c r="D67" s="44"/>
      <c r="E67" s="145" t="e">
        <f>IF(#REF!="","",#REF!)</f>
        <v>#REF!</v>
      </c>
      <c r="F67" s="146" t="e">
        <f>IF(Table1[[#This Row],[Column3]]="",0,1)</f>
        <v>#REF!</v>
      </c>
      <c r="G67" s="122"/>
      <c r="H67" s="147"/>
      <c r="I67" s="122"/>
      <c r="J67" s="122"/>
      <c r="K67" s="122"/>
      <c r="L67" s="122"/>
      <c r="M67" s="120"/>
      <c r="N67" s="148">
        <f t="shared" si="3"/>
        <v>0</v>
      </c>
      <c r="O67" s="122"/>
      <c r="P67" s="122"/>
    </row>
    <row r="68" spans="1:16" ht="48" customHeight="1" x14ac:dyDescent="0.25">
      <c r="A68" s="62"/>
      <c r="C68" s="106"/>
      <c r="D68" s="44"/>
      <c r="E68" s="145" t="e">
        <f>IF(#REF!="","",#REF!)</f>
        <v>#REF!</v>
      </c>
      <c r="F68" s="146" t="e">
        <f>IF(Table1[[#This Row],[Column3]]="",0,1)</f>
        <v>#REF!</v>
      </c>
      <c r="G68" s="122" t="s">
        <v>228</v>
      </c>
      <c r="H68" s="147" t="s">
        <v>20</v>
      </c>
      <c r="I68" s="152" t="s">
        <v>231</v>
      </c>
      <c r="J68" s="122" t="s">
        <v>216</v>
      </c>
      <c r="K68" s="151" t="s">
        <v>20</v>
      </c>
      <c r="L68" s="151">
        <v>0</v>
      </c>
      <c r="M68" s="120" t="s">
        <v>172</v>
      </c>
      <c r="N68" s="148">
        <f t="shared" si="3"/>
        <v>0</v>
      </c>
      <c r="O68" s="151" t="s">
        <v>20</v>
      </c>
      <c r="P68" s="122"/>
    </row>
    <row r="69" spans="1:16" ht="113.25" customHeight="1" x14ac:dyDescent="0.25">
      <c r="A69" s="62"/>
      <c r="C69" s="106"/>
      <c r="D69" s="44"/>
      <c r="E69" s="145" t="e">
        <f>IF(#REF!="","",#REF!)</f>
        <v>#REF!</v>
      </c>
      <c r="F69" s="146" t="e">
        <f>IF(Table1[[#This Row],[Column3]]="",0,1)</f>
        <v>#REF!</v>
      </c>
      <c r="G69" s="122" t="s">
        <v>228</v>
      </c>
      <c r="H69" s="147" t="s">
        <v>20</v>
      </c>
      <c r="I69" s="152" t="s">
        <v>232</v>
      </c>
      <c r="J69" s="122" t="s">
        <v>216</v>
      </c>
      <c r="K69" s="151" t="s">
        <v>20</v>
      </c>
      <c r="L69" s="151">
        <v>0</v>
      </c>
      <c r="M69" s="120" t="s">
        <v>172</v>
      </c>
      <c r="N69" s="148">
        <f t="shared" si="3"/>
        <v>0</v>
      </c>
      <c r="O69" s="151" t="s">
        <v>20</v>
      </c>
      <c r="P69" s="122"/>
    </row>
    <row r="70" spans="1:16" ht="144" customHeight="1" x14ac:dyDescent="0.25">
      <c r="A70" s="62"/>
      <c r="C70" s="106"/>
      <c r="D70" s="44"/>
      <c r="E70" s="145" t="e">
        <f>IF(#REF!="","",#REF!)</f>
        <v>#REF!</v>
      </c>
      <c r="F70" s="146" t="e">
        <f>IF(Table1[[#This Row],[Column3]]="",0,1)</f>
        <v>#REF!</v>
      </c>
      <c r="G70" s="122" t="s">
        <v>228</v>
      </c>
      <c r="H70" s="147" t="s">
        <v>20</v>
      </c>
      <c r="I70" s="152" t="s">
        <v>233</v>
      </c>
      <c r="J70" s="122" t="s">
        <v>216</v>
      </c>
      <c r="K70" s="151" t="s">
        <v>20</v>
      </c>
      <c r="L70" s="151">
        <v>0</v>
      </c>
      <c r="M70" s="120" t="s">
        <v>172</v>
      </c>
      <c r="N70" s="148">
        <f t="shared" si="3"/>
        <v>0</v>
      </c>
      <c r="O70" s="151" t="s">
        <v>20</v>
      </c>
      <c r="P70" s="122"/>
    </row>
    <row r="71" spans="1:16" ht="72" customHeight="1" x14ac:dyDescent="0.25">
      <c r="A71" s="62"/>
      <c r="C71" s="106"/>
      <c r="D71" s="44"/>
      <c r="E71" s="145" t="e">
        <f>IF(#REF!="","",#REF!)</f>
        <v>#REF!</v>
      </c>
      <c r="F71" s="146" t="e">
        <f>IF(Table1[[#This Row],[Column3]]="",0,1)</f>
        <v>#REF!</v>
      </c>
      <c r="G71" s="122" t="s">
        <v>228</v>
      </c>
      <c r="H71" s="147" t="s">
        <v>20</v>
      </c>
      <c r="I71" s="152" t="s">
        <v>13</v>
      </c>
      <c r="J71" s="122" t="s">
        <v>216</v>
      </c>
      <c r="K71" s="151" t="s">
        <v>20</v>
      </c>
      <c r="L71" s="151">
        <v>0</v>
      </c>
      <c r="M71" s="120" t="s">
        <v>172</v>
      </c>
      <c r="N71" s="148">
        <f t="shared" si="3"/>
        <v>0</v>
      </c>
      <c r="O71" s="151" t="s">
        <v>20</v>
      </c>
      <c r="P71" s="122"/>
    </row>
    <row r="72" spans="1:16" ht="69.75" customHeight="1" x14ac:dyDescent="0.25">
      <c r="A72" s="62"/>
      <c r="C72" s="106"/>
      <c r="D72" s="44"/>
      <c r="E72" s="145" t="e">
        <f>IF(#REF!="","",#REF!)</f>
        <v>#REF!</v>
      </c>
      <c r="F72" s="146" t="e">
        <f>IF(Table1[[#This Row],[Column3]]="",0,1)</f>
        <v>#REF!</v>
      </c>
      <c r="G72" s="122" t="s">
        <v>228</v>
      </c>
      <c r="H72" s="147" t="s">
        <v>20</v>
      </c>
      <c r="I72" s="152" t="s">
        <v>14</v>
      </c>
      <c r="J72" s="122" t="s">
        <v>216</v>
      </c>
      <c r="K72" s="151" t="s">
        <v>20</v>
      </c>
      <c r="L72" s="151">
        <v>0</v>
      </c>
      <c r="M72" s="120" t="s">
        <v>172</v>
      </c>
      <c r="N72" s="148">
        <f t="shared" si="3"/>
        <v>0</v>
      </c>
      <c r="O72" s="151" t="s">
        <v>20</v>
      </c>
      <c r="P72" s="122"/>
    </row>
    <row r="73" spans="1:16" ht="78.75" customHeight="1" x14ac:dyDescent="0.25">
      <c r="A73" s="62"/>
      <c r="C73" s="115"/>
      <c r="D73" s="153"/>
      <c r="E73" s="145" t="e">
        <f>IF(#REF!="","",#REF!)</f>
        <v>#REF!</v>
      </c>
      <c r="F73" s="155"/>
      <c r="G73" s="122" t="s">
        <v>228</v>
      </c>
      <c r="H73" s="147" t="s">
        <v>20</v>
      </c>
      <c r="I73" s="156" t="s">
        <v>15</v>
      </c>
      <c r="J73" s="122" t="s">
        <v>216</v>
      </c>
      <c r="K73" s="151" t="s">
        <v>20</v>
      </c>
      <c r="L73" s="151">
        <v>0</v>
      </c>
      <c r="M73" s="120" t="s">
        <v>172</v>
      </c>
      <c r="N73" s="121"/>
      <c r="O73" s="151" t="s">
        <v>20</v>
      </c>
      <c r="P73" s="119"/>
    </row>
    <row r="74" spans="1:16" ht="109.5" customHeight="1" x14ac:dyDescent="0.25">
      <c r="A74" s="62"/>
      <c r="C74" s="115"/>
      <c r="D74" s="153"/>
      <c r="E74" s="145" t="e">
        <f>IF(#REF!="","",#REF!)</f>
        <v>#REF!</v>
      </c>
      <c r="F74" s="155"/>
      <c r="G74" s="122" t="s">
        <v>228</v>
      </c>
      <c r="H74" s="147" t="s">
        <v>20</v>
      </c>
      <c r="I74" s="156" t="s">
        <v>234</v>
      </c>
      <c r="J74" s="122" t="s">
        <v>216</v>
      </c>
      <c r="K74" s="151" t="s">
        <v>20</v>
      </c>
      <c r="L74" s="151">
        <v>0</v>
      </c>
      <c r="M74" s="120" t="s">
        <v>172</v>
      </c>
      <c r="N74" s="121"/>
      <c r="O74" s="151" t="s">
        <v>20</v>
      </c>
      <c r="P74" s="119"/>
    </row>
    <row r="75" spans="1:16" ht="72" customHeight="1" x14ac:dyDescent="0.25">
      <c r="A75" s="62"/>
      <c r="C75" s="115"/>
      <c r="D75" s="153"/>
      <c r="E75" s="145" t="e">
        <f>IF(#REF!="","",#REF!)</f>
        <v>#REF!</v>
      </c>
      <c r="F75" s="155"/>
      <c r="G75" s="122" t="s">
        <v>228</v>
      </c>
      <c r="H75" s="147" t="s">
        <v>20</v>
      </c>
      <c r="I75" s="156" t="s">
        <v>16</v>
      </c>
      <c r="J75" s="122" t="s">
        <v>216</v>
      </c>
      <c r="K75" s="151" t="s">
        <v>20</v>
      </c>
      <c r="L75" s="151">
        <v>0</v>
      </c>
      <c r="M75" s="120" t="s">
        <v>172</v>
      </c>
      <c r="N75" s="121"/>
      <c r="O75" s="151" t="s">
        <v>20</v>
      </c>
      <c r="P75" s="119"/>
    </row>
    <row r="76" spans="1:16" ht="135.75" customHeight="1" x14ac:dyDescent="0.25">
      <c r="A76" s="62"/>
      <c r="C76" s="115"/>
      <c r="D76" s="153"/>
      <c r="E76" s="145" t="e">
        <f>IF(#REF!="","",#REF!)</f>
        <v>#REF!</v>
      </c>
      <c r="F76" s="155"/>
      <c r="G76" s="122" t="s">
        <v>228</v>
      </c>
      <c r="H76" s="147" t="s">
        <v>20</v>
      </c>
      <c r="I76" s="156" t="s">
        <v>202</v>
      </c>
      <c r="J76" s="122" t="s">
        <v>216</v>
      </c>
      <c r="K76" s="151" t="s">
        <v>20</v>
      </c>
      <c r="L76" s="151">
        <v>0</v>
      </c>
      <c r="M76" s="120" t="s">
        <v>172</v>
      </c>
      <c r="N76" s="121"/>
      <c r="O76" s="151" t="s">
        <v>20</v>
      </c>
      <c r="P76" s="119"/>
    </row>
    <row r="77" spans="1:16" ht="179.25" customHeight="1" x14ac:dyDescent="0.25">
      <c r="A77" s="62"/>
      <c r="C77" s="115"/>
      <c r="D77" s="153"/>
      <c r="E77" s="145" t="e">
        <f>IF(#REF!="","",#REF!)</f>
        <v>#REF!</v>
      </c>
      <c r="F77" s="155"/>
      <c r="G77" s="122" t="s">
        <v>228</v>
      </c>
      <c r="H77" s="147" t="s">
        <v>20</v>
      </c>
      <c r="I77" s="156" t="s">
        <v>235</v>
      </c>
      <c r="J77" s="122" t="s">
        <v>216</v>
      </c>
      <c r="K77" s="151" t="s">
        <v>20</v>
      </c>
      <c r="L77" s="151">
        <v>0</v>
      </c>
      <c r="M77" s="120" t="s">
        <v>172</v>
      </c>
      <c r="N77" s="121"/>
      <c r="O77" s="151" t="s">
        <v>20</v>
      </c>
      <c r="P77" s="119"/>
    </row>
    <row r="78" spans="1:16" ht="132.75" customHeight="1" x14ac:dyDescent="0.25">
      <c r="A78" s="62"/>
      <c r="C78" s="115"/>
      <c r="D78" s="153"/>
      <c r="E78" s="145" t="e">
        <f>IF(#REF!="","",#REF!)</f>
        <v>#REF!</v>
      </c>
      <c r="F78" s="155"/>
      <c r="G78" s="122" t="s">
        <v>228</v>
      </c>
      <c r="H78" s="147" t="s">
        <v>20</v>
      </c>
      <c r="I78" s="156" t="s">
        <v>236</v>
      </c>
      <c r="J78" s="122" t="s">
        <v>216</v>
      </c>
      <c r="K78" s="151" t="s">
        <v>20</v>
      </c>
      <c r="L78" s="151">
        <v>0</v>
      </c>
      <c r="M78" s="120" t="s">
        <v>172</v>
      </c>
      <c r="N78" s="121"/>
      <c r="O78" s="151" t="s">
        <v>20</v>
      </c>
      <c r="P78" s="119"/>
    </row>
    <row r="79" spans="1:16" ht="137.25" customHeight="1" x14ac:dyDescent="0.25">
      <c r="A79" s="62"/>
      <c r="C79" s="115"/>
      <c r="D79" s="153"/>
      <c r="E79" s="145" t="e">
        <f>IF(#REF!="","",#REF!)</f>
        <v>#REF!</v>
      </c>
      <c r="F79" s="155"/>
      <c r="G79" s="122" t="s">
        <v>228</v>
      </c>
      <c r="H79" s="147" t="s">
        <v>20</v>
      </c>
      <c r="I79" s="156" t="s">
        <v>237</v>
      </c>
      <c r="J79" s="122" t="s">
        <v>216</v>
      </c>
      <c r="K79" s="151" t="s">
        <v>20</v>
      </c>
      <c r="L79" s="151">
        <v>0</v>
      </c>
      <c r="M79" s="120" t="s">
        <v>172</v>
      </c>
      <c r="N79" s="121"/>
      <c r="O79" s="151" t="s">
        <v>20</v>
      </c>
      <c r="P79" s="119"/>
    </row>
    <row r="80" spans="1:16" ht="103.5" customHeight="1" x14ac:dyDescent="0.25">
      <c r="A80" s="62"/>
      <c r="C80" s="115"/>
      <c r="D80" s="153"/>
      <c r="E80" s="145" t="e">
        <f>IF(#REF!="","",#REF!)</f>
        <v>#REF!</v>
      </c>
      <c r="F80" s="155"/>
      <c r="G80" s="122" t="s">
        <v>228</v>
      </c>
      <c r="H80" s="147" t="s">
        <v>20</v>
      </c>
      <c r="I80" s="156" t="s">
        <v>17</v>
      </c>
      <c r="J80" s="122" t="s">
        <v>216</v>
      </c>
      <c r="K80" s="151" t="s">
        <v>20</v>
      </c>
      <c r="L80" s="151">
        <v>0</v>
      </c>
      <c r="M80" s="120" t="s">
        <v>172</v>
      </c>
      <c r="N80" s="121"/>
      <c r="O80" s="151" t="s">
        <v>20</v>
      </c>
      <c r="P80" s="119"/>
    </row>
    <row r="81" spans="1:16" ht="117.75" customHeight="1" x14ac:dyDescent="0.25">
      <c r="A81" s="62"/>
      <c r="C81" s="123"/>
      <c r="D81" s="45"/>
      <c r="E81" s="145" t="e">
        <f>IF(#REF!="","",#REF!)</f>
        <v>#REF!</v>
      </c>
      <c r="F81" s="146" t="e">
        <f>IF(Table1[[#This Row],[Column3]]="",0,1)</f>
        <v>#REF!</v>
      </c>
      <c r="G81" s="122" t="s">
        <v>228</v>
      </c>
      <c r="H81" s="147" t="s">
        <v>20</v>
      </c>
      <c r="I81" s="152" t="s">
        <v>18</v>
      </c>
      <c r="J81" s="122" t="s">
        <v>216</v>
      </c>
      <c r="K81" s="151" t="s">
        <v>20</v>
      </c>
      <c r="L81" s="151">
        <v>0</v>
      </c>
      <c r="M81" s="120" t="s">
        <v>172</v>
      </c>
      <c r="N81" s="148">
        <f t="shared" si="3"/>
        <v>0</v>
      </c>
      <c r="O81" s="151" t="s">
        <v>20</v>
      </c>
      <c r="P81" s="122"/>
    </row>
    <row r="82" spans="1:16" x14ac:dyDescent="0.25">
      <c r="A82" s="62"/>
      <c r="C82" s="129"/>
      <c r="E82" s="149"/>
      <c r="F82" s="150"/>
      <c r="G82" s="133"/>
      <c r="I82" s="133"/>
      <c r="J82" s="133"/>
      <c r="K82" s="133"/>
      <c r="L82" s="133"/>
      <c r="M82" s="134"/>
      <c r="N82" s="135"/>
      <c r="O82" s="133"/>
      <c r="P82" s="133"/>
    </row>
    <row r="83" spans="1:16" x14ac:dyDescent="0.2">
      <c r="A83" s="61"/>
      <c r="C83" s="89"/>
      <c r="D83" s="90" t="s">
        <v>21</v>
      </c>
      <c r="E83" s="159"/>
      <c r="F83" s="150"/>
      <c r="G83" s="160"/>
      <c r="H83" s="94"/>
      <c r="I83" s="160"/>
      <c r="J83" s="160"/>
      <c r="K83" s="161"/>
      <c r="L83" s="161"/>
      <c r="M83" s="162"/>
      <c r="N83" s="163"/>
      <c r="O83" s="161"/>
      <c r="P83" s="161"/>
    </row>
    <row r="84" spans="1:16" ht="15" customHeight="1" x14ac:dyDescent="0.2">
      <c r="A84" s="61"/>
      <c r="C84" s="89"/>
      <c r="D84" s="25"/>
      <c r="E84" s="159"/>
      <c r="F84" s="164"/>
      <c r="G84" s="161"/>
      <c r="H84" s="99"/>
      <c r="I84" s="161"/>
      <c r="J84" s="161"/>
      <c r="K84" s="161"/>
      <c r="L84" s="161"/>
      <c r="M84" s="162"/>
      <c r="N84" s="163"/>
      <c r="O84" s="161"/>
      <c r="P84" s="161"/>
    </row>
    <row r="85" spans="1:16" ht="34.5" customHeight="1" x14ac:dyDescent="0.25">
      <c r="A85" s="61"/>
      <c r="C85" s="136" t="s">
        <v>22</v>
      </c>
      <c r="D85" s="137"/>
      <c r="E85" s="138"/>
      <c r="F85" s="139"/>
      <c r="G85" s="140"/>
      <c r="H85" s="141"/>
      <c r="I85" s="122"/>
      <c r="J85" s="140"/>
      <c r="K85" s="140"/>
      <c r="L85" s="140"/>
      <c r="M85" s="142"/>
      <c r="N85" s="143"/>
      <c r="O85" s="140"/>
      <c r="P85" s="140"/>
    </row>
    <row r="86" spans="1:16" ht="138" customHeight="1" x14ac:dyDescent="0.25">
      <c r="A86" s="62"/>
      <c r="C86" s="144" t="e">
        <f>#REF!</f>
        <v>#REF!</v>
      </c>
      <c r="D86" s="107">
        <v>0</v>
      </c>
      <c r="E86" s="145" t="e">
        <f>IF(#REF!="","",#REF!)</f>
        <v>#REF!</v>
      </c>
      <c r="F86" s="146" t="e">
        <f>IF(Table1[[#This Row],[Column3]]="",0,1)</f>
        <v>#REF!</v>
      </c>
      <c r="G86" s="165" t="s">
        <v>238</v>
      </c>
      <c r="H86" s="147" t="s">
        <v>20</v>
      </c>
      <c r="I86" s="156" t="s">
        <v>239</v>
      </c>
      <c r="J86" s="151" t="s">
        <v>216</v>
      </c>
      <c r="K86" s="122" t="s">
        <v>20</v>
      </c>
      <c r="L86" s="122">
        <v>0</v>
      </c>
      <c r="M86" s="120" t="s">
        <v>172</v>
      </c>
      <c r="N86" s="148">
        <f t="shared" ref="N86:N93" si="4">IF(M86="виконано",1,0)</f>
        <v>0</v>
      </c>
      <c r="O86" s="122" t="s">
        <v>20</v>
      </c>
      <c r="P86" s="122"/>
    </row>
    <row r="87" spans="1:16" ht="104.25" customHeight="1" x14ac:dyDescent="0.25">
      <c r="A87" s="62"/>
      <c r="C87" s="106"/>
      <c r="D87" s="44"/>
      <c r="E87" s="145" t="e">
        <f>IF(#REF!="","",#REF!)</f>
        <v>#REF!</v>
      </c>
      <c r="F87" s="146" t="e">
        <f>IF(Table1[[#This Row],[Column3]]="",0,1)</f>
        <v>#REF!</v>
      </c>
      <c r="G87" s="165" t="s">
        <v>238</v>
      </c>
      <c r="H87" s="147" t="s">
        <v>20</v>
      </c>
      <c r="I87" s="152" t="s">
        <v>23</v>
      </c>
      <c r="J87" s="151" t="s">
        <v>216</v>
      </c>
      <c r="K87" s="122" t="s">
        <v>20</v>
      </c>
      <c r="L87" s="122">
        <v>0</v>
      </c>
      <c r="M87" s="120" t="s">
        <v>172</v>
      </c>
      <c r="N87" s="148">
        <f t="shared" si="4"/>
        <v>0</v>
      </c>
      <c r="O87" s="122" t="s">
        <v>20</v>
      </c>
      <c r="P87" s="122"/>
    </row>
    <row r="88" spans="1:16" ht="90" customHeight="1" x14ac:dyDescent="0.25">
      <c r="A88" s="62"/>
      <c r="C88" s="106"/>
      <c r="D88" s="44"/>
      <c r="E88" s="145" t="e">
        <f>IF(#REF!="","",#REF!)</f>
        <v>#REF!</v>
      </c>
      <c r="F88" s="146" t="e">
        <f>IF(Table1[[#This Row],[Column3]]="",0,1)</f>
        <v>#REF!</v>
      </c>
      <c r="G88" s="165" t="s">
        <v>238</v>
      </c>
      <c r="H88" s="147" t="s">
        <v>20</v>
      </c>
      <c r="I88" s="152" t="s">
        <v>24</v>
      </c>
      <c r="J88" s="151" t="s">
        <v>216</v>
      </c>
      <c r="K88" s="122" t="s">
        <v>20</v>
      </c>
      <c r="L88" s="122">
        <v>0</v>
      </c>
      <c r="M88" s="120" t="s">
        <v>172</v>
      </c>
      <c r="N88" s="148">
        <f t="shared" si="4"/>
        <v>0</v>
      </c>
      <c r="O88" s="122" t="s">
        <v>20</v>
      </c>
      <c r="P88" s="122"/>
    </row>
    <row r="89" spans="1:16" ht="134.25" customHeight="1" x14ac:dyDescent="0.25">
      <c r="A89" s="62"/>
      <c r="C89" s="106"/>
      <c r="D89" s="44"/>
      <c r="E89" s="145" t="e">
        <f>IF(#REF!="","",#REF!)</f>
        <v>#REF!</v>
      </c>
      <c r="F89" s="146" t="e">
        <f>IF(Table1[[#This Row],[Column3]]="",0,1)</f>
        <v>#REF!</v>
      </c>
      <c r="G89" s="165" t="s">
        <v>238</v>
      </c>
      <c r="H89" s="147" t="s">
        <v>20</v>
      </c>
      <c r="I89" s="152" t="s">
        <v>25</v>
      </c>
      <c r="J89" s="151" t="s">
        <v>216</v>
      </c>
      <c r="K89" s="122" t="s">
        <v>20</v>
      </c>
      <c r="L89" s="122">
        <v>0</v>
      </c>
      <c r="M89" s="120" t="s">
        <v>172</v>
      </c>
      <c r="N89" s="148">
        <f t="shared" si="4"/>
        <v>0</v>
      </c>
      <c r="O89" s="122" t="s">
        <v>20</v>
      </c>
      <c r="P89" s="122"/>
    </row>
    <row r="90" spans="1:16" ht="103.5" customHeight="1" x14ac:dyDescent="0.25">
      <c r="A90" s="62"/>
      <c r="C90" s="106"/>
      <c r="D90" s="44"/>
      <c r="E90" s="145" t="e">
        <f>IF(#REF!="","",#REF!)</f>
        <v>#REF!</v>
      </c>
      <c r="F90" s="146" t="e">
        <f>IF(Table1[[#This Row],[Column3]]="",0,1)</f>
        <v>#REF!</v>
      </c>
      <c r="G90" s="165" t="s">
        <v>238</v>
      </c>
      <c r="H90" s="147" t="s">
        <v>20</v>
      </c>
      <c r="I90" s="152" t="s">
        <v>26</v>
      </c>
      <c r="J90" s="151" t="s">
        <v>216</v>
      </c>
      <c r="K90" s="122" t="s">
        <v>20</v>
      </c>
      <c r="L90" s="122">
        <v>0</v>
      </c>
      <c r="M90" s="120" t="s">
        <v>172</v>
      </c>
      <c r="N90" s="148">
        <f t="shared" si="4"/>
        <v>0</v>
      </c>
      <c r="O90" s="122" t="s">
        <v>20</v>
      </c>
      <c r="P90" s="122"/>
    </row>
    <row r="91" spans="1:16" ht="60" customHeight="1" x14ac:dyDescent="0.25">
      <c r="A91" s="62"/>
      <c r="C91" s="106"/>
      <c r="D91" s="44"/>
      <c r="E91" s="145" t="e">
        <f>IF(#REF!="","",#REF!)</f>
        <v>#REF!</v>
      </c>
      <c r="F91" s="146" t="e">
        <f>IF(Table1[[#This Row],[Column3]]="",0,1)</f>
        <v>#REF!</v>
      </c>
      <c r="G91" s="165" t="s">
        <v>238</v>
      </c>
      <c r="H91" s="147" t="s">
        <v>20</v>
      </c>
      <c r="I91" s="152" t="s">
        <v>27</v>
      </c>
      <c r="J91" s="151" t="s">
        <v>216</v>
      </c>
      <c r="K91" s="122" t="s">
        <v>20</v>
      </c>
      <c r="L91" s="122">
        <v>0</v>
      </c>
      <c r="M91" s="120" t="s">
        <v>172</v>
      </c>
      <c r="N91" s="148">
        <f t="shared" si="4"/>
        <v>0</v>
      </c>
      <c r="O91" s="122" t="s">
        <v>20</v>
      </c>
      <c r="P91" s="122"/>
    </row>
    <row r="92" spans="1:16" ht="48" hidden="1" customHeight="1" x14ac:dyDescent="0.25">
      <c r="A92" s="62"/>
      <c r="C92" s="106"/>
      <c r="D92" s="44"/>
      <c r="E92" s="145" t="e">
        <f>IF(#REF!="","",#REF!)</f>
        <v>#REF!</v>
      </c>
      <c r="F92" s="146" t="e">
        <f>IF(Table1[[#This Row],[Column3]]="",0,1)</f>
        <v>#REF!</v>
      </c>
      <c r="G92" s="122"/>
      <c r="H92" s="147"/>
      <c r="I92" s="122"/>
      <c r="J92" s="122"/>
      <c r="K92" s="122"/>
      <c r="L92" s="122"/>
      <c r="M92" s="120"/>
      <c r="N92" s="148">
        <f t="shared" si="4"/>
        <v>0</v>
      </c>
      <c r="O92" s="122"/>
      <c r="P92" s="122"/>
    </row>
    <row r="93" spans="1:16" ht="45.75" hidden="1" customHeight="1" x14ac:dyDescent="0.25">
      <c r="A93" s="61"/>
      <c r="C93" s="123"/>
      <c r="D93" s="45"/>
      <c r="E93" s="145" t="e">
        <f>IF(#REF!="","",#REF!)</f>
        <v>#REF!</v>
      </c>
      <c r="F93" s="146" t="e">
        <f>IF(Table1[[#This Row],[Column3]]="",0,1)</f>
        <v>#REF!</v>
      </c>
      <c r="G93" s="122"/>
      <c r="H93" s="147"/>
      <c r="I93" s="122"/>
      <c r="J93" s="122"/>
      <c r="K93" s="122"/>
      <c r="L93" s="122"/>
      <c r="M93" s="120"/>
      <c r="N93" s="148">
        <f t="shared" si="4"/>
        <v>0</v>
      </c>
      <c r="O93" s="122"/>
      <c r="P93" s="122"/>
    </row>
    <row r="94" spans="1:16" ht="15" customHeight="1" x14ac:dyDescent="0.25">
      <c r="A94" s="61"/>
      <c r="C94" s="129"/>
      <c r="E94" s="130"/>
      <c r="F94" s="131"/>
      <c r="G94" s="132"/>
      <c r="I94" s="133"/>
      <c r="J94" s="133"/>
      <c r="K94" s="133"/>
      <c r="L94" s="133"/>
      <c r="M94" s="134"/>
      <c r="N94" s="135"/>
      <c r="O94" s="133"/>
      <c r="P94" s="133"/>
    </row>
    <row r="95" spans="1:16" ht="32.25" customHeight="1" x14ac:dyDescent="0.25">
      <c r="A95" s="61"/>
      <c r="C95" s="136" t="e">
        <f>#REF!</f>
        <v>#REF!</v>
      </c>
      <c r="D95" s="137"/>
      <c r="E95" s="138"/>
      <c r="F95" s="139"/>
      <c r="G95" s="140"/>
      <c r="H95" s="141"/>
      <c r="I95" s="140"/>
      <c r="J95" s="140"/>
      <c r="K95" s="140"/>
      <c r="L95" s="140"/>
      <c r="M95" s="142"/>
      <c r="N95" s="143"/>
      <c r="O95" s="140"/>
      <c r="P95" s="140"/>
    </row>
    <row r="96" spans="1:16" ht="48" customHeight="1" x14ac:dyDescent="0.25">
      <c r="A96" s="62"/>
      <c r="C96" s="144" t="e">
        <f>#REF!</f>
        <v>#REF!</v>
      </c>
      <c r="D96" s="107">
        <v>0</v>
      </c>
      <c r="E96" s="145" t="e">
        <f>IF(#REF!="","",#REF!)</f>
        <v>#REF!</v>
      </c>
      <c r="F96" s="146" t="e">
        <f>IF(Table1[[#This Row],[Column3]]="",0,1)</f>
        <v>#REF!</v>
      </c>
      <c r="G96" s="122"/>
      <c r="H96" s="147"/>
      <c r="I96" s="122"/>
      <c r="J96" s="122"/>
      <c r="K96" s="122"/>
      <c r="L96" s="122"/>
      <c r="M96" s="120"/>
      <c r="N96" s="148">
        <f t="shared" ref="N96:N103" si="5">IF(M96="виконано",1,0)</f>
        <v>0</v>
      </c>
      <c r="O96" s="122"/>
      <c r="P96" s="122"/>
    </row>
    <row r="97" spans="1:16" ht="48" hidden="1" customHeight="1" x14ac:dyDescent="0.25">
      <c r="A97" s="62"/>
      <c r="C97" s="106"/>
      <c r="D97" s="44"/>
      <c r="E97" s="145" t="e">
        <f>IF(#REF!="","",#REF!)</f>
        <v>#REF!</v>
      </c>
      <c r="F97" s="146" t="e">
        <f>IF(Table1[[#This Row],[Column3]]="",0,1)</f>
        <v>#REF!</v>
      </c>
      <c r="G97" s="122"/>
      <c r="H97" s="147"/>
      <c r="I97" s="122"/>
      <c r="J97" s="122"/>
      <c r="K97" s="122"/>
      <c r="L97" s="122"/>
      <c r="M97" s="120"/>
      <c r="N97" s="148">
        <f t="shared" si="5"/>
        <v>0</v>
      </c>
      <c r="O97" s="122"/>
      <c r="P97" s="122"/>
    </row>
    <row r="98" spans="1:16" ht="48" hidden="1" customHeight="1" x14ac:dyDescent="0.25">
      <c r="A98" s="62"/>
      <c r="C98" s="106"/>
      <c r="D98" s="44"/>
      <c r="E98" s="145" t="e">
        <f>IF(#REF!="","",#REF!)</f>
        <v>#REF!</v>
      </c>
      <c r="F98" s="146" t="e">
        <f>IF(Table1[[#This Row],[Column3]]="",0,1)</f>
        <v>#REF!</v>
      </c>
      <c r="G98" s="122"/>
      <c r="H98" s="147"/>
      <c r="I98" s="122"/>
      <c r="J98" s="122"/>
      <c r="K98" s="122"/>
      <c r="L98" s="122"/>
      <c r="M98" s="120"/>
      <c r="N98" s="148">
        <f t="shared" si="5"/>
        <v>0</v>
      </c>
      <c r="O98" s="122"/>
      <c r="P98" s="122"/>
    </row>
    <row r="99" spans="1:16" ht="48" hidden="1" customHeight="1" x14ac:dyDescent="0.25">
      <c r="A99" s="62"/>
      <c r="C99" s="106"/>
      <c r="D99" s="44"/>
      <c r="E99" s="145" t="e">
        <f>IF(#REF!="","",#REF!)</f>
        <v>#REF!</v>
      </c>
      <c r="F99" s="146" t="e">
        <f>IF(Table1[[#This Row],[Column3]]="",0,1)</f>
        <v>#REF!</v>
      </c>
      <c r="G99" s="122"/>
      <c r="H99" s="147"/>
      <c r="I99" s="122"/>
      <c r="J99" s="122"/>
      <c r="K99" s="122"/>
      <c r="L99" s="122"/>
      <c r="M99" s="120"/>
      <c r="N99" s="148">
        <f t="shared" si="5"/>
        <v>0</v>
      </c>
      <c r="O99" s="122"/>
      <c r="P99" s="122"/>
    </row>
    <row r="100" spans="1:16" ht="48" hidden="1" customHeight="1" x14ac:dyDescent="0.25">
      <c r="A100" s="62"/>
      <c r="C100" s="106"/>
      <c r="D100" s="44"/>
      <c r="E100" s="145" t="e">
        <f>IF(#REF!="","",#REF!)</f>
        <v>#REF!</v>
      </c>
      <c r="F100" s="146" t="e">
        <f>IF(Table1[[#This Row],[Column3]]="",0,1)</f>
        <v>#REF!</v>
      </c>
      <c r="G100" s="122"/>
      <c r="H100" s="147"/>
      <c r="I100" s="122"/>
      <c r="J100" s="122"/>
      <c r="K100" s="122"/>
      <c r="L100" s="122"/>
      <c r="M100" s="120"/>
      <c r="N100" s="148">
        <f t="shared" si="5"/>
        <v>0</v>
      </c>
      <c r="O100" s="122"/>
      <c r="P100" s="122"/>
    </row>
    <row r="101" spans="1:16" ht="48" hidden="1" customHeight="1" x14ac:dyDescent="0.25">
      <c r="A101" s="62"/>
      <c r="C101" s="106"/>
      <c r="D101" s="44"/>
      <c r="E101" s="145" t="e">
        <f>IF(#REF!="","",#REF!)</f>
        <v>#REF!</v>
      </c>
      <c r="F101" s="146" t="e">
        <f>IF(Table1[[#This Row],[Column3]]="",0,1)</f>
        <v>#REF!</v>
      </c>
      <c r="G101" s="122"/>
      <c r="H101" s="147"/>
      <c r="I101" s="122"/>
      <c r="J101" s="122"/>
      <c r="K101" s="122"/>
      <c r="L101" s="122"/>
      <c r="M101" s="120"/>
      <c r="N101" s="148">
        <f t="shared" si="5"/>
        <v>0</v>
      </c>
      <c r="O101" s="122"/>
      <c r="P101" s="122"/>
    </row>
    <row r="102" spans="1:16" ht="48" hidden="1" customHeight="1" x14ac:dyDescent="0.25">
      <c r="A102" s="62"/>
      <c r="C102" s="106"/>
      <c r="D102" s="44"/>
      <c r="E102" s="145" t="e">
        <f>IF(#REF!="","",#REF!)</f>
        <v>#REF!</v>
      </c>
      <c r="F102" s="146" t="e">
        <f>IF(Table1[[#This Row],[Column3]]="",0,1)</f>
        <v>#REF!</v>
      </c>
      <c r="G102" s="122"/>
      <c r="H102" s="147"/>
      <c r="I102" s="122"/>
      <c r="J102" s="122"/>
      <c r="K102" s="122"/>
      <c r="L102" s="122"/>
      <c r="M102" s="120"/>
      <c r="N102" s="148">
        <f t="shared" si="5"/>
        <v>0</v>
      </c>
      <c r="O102" s="122"/>
      <c r="P102" s="122"/>
    </row>
    <row r="103" spans="1:16" ht="41.25" hidden="1" customHeight="1" x14ac:dyDescent="0.25">
      <c r="A103" s="61"/>
      <c r="C103" s="123"/>
      <c r="D103" s="45"/>
      <c r="E103" s="145" t="e">
        <f>IF(#REF!="","",#REF!)</f>
        <v>#REF!</v>
      </c>
      <c r="F103" s="146" t="e">
        <f>IF(Table1[[#This Row],[Column3]]="",0,1)</f>
        <v>#REF!</v>
      </c>
      <c r="G103" s="122"/>
      <c r="H103" s="147"/>
      <c r="I103" s="122"/>
      <c r="J103" s="122"/>
      <c r="K103" s="122"/>
      <c r="L103" s="122"/>
      <c r="M103" s="120"/>
      <c r="N103" s="148">
        <f t="shared" si="5"/>
        <v>0</v>
      </c>
      <c r="O103" s="122"/>
      <c r="P103" s="122"/>
    </row>
    <row r="104" spans="1:16" ht="15" customHeight="1" x14ac:dyDescent="0.25">
      <c r="A104" s="61"/>
      <c r="E104" s="149"/>
      <c r="F104" s="150"/>
      <c r="G104" s="133"/>
      <c r="I104" s="133"/>
      <c r="J104" s="133"/>
      <c r="K104" s="133"/>
      <c r="L104" s="133"/>
      <c r="M104" s="134"/>
      <c r="N104" s="135"/>
      <c r="O104" s="133"/>
      <c r="P104" s="133"/>
    </row>
    <row r="105" spans="1:16" ht="33.75" customHeight="1" x14ac:dyDescent="0.25">
      <c r="A105" s="61"/>
      <c r="C105" s="136" t="e">
        <f>#REF!</f>
        <v>#REF!</v>
      </c>
      <c r="D105" s="137"/>
      <c r="E105" s="138"/>
      <c r="F105" s="139"/>
      <c r="G105" s="140"/>
      <c r="H105" s="141"/>
      <c r="I105" s="140"/>
      <c r="J105" s="140"/>
      <c r="K105" s="140"/>
      <c r="L105" s="140"/>
      <c r="M105" s="142"/>
      <c r="N105" s="143"/>
      <c r="O105" s="140"/>
      <c r="P105" s="140"/>
    </row>
    <row r="106" spans="1:16" ht="48" customHeight="1" x14ac:dyDescent="0.25">
      <c r="A106" s="62"/>
      <c r="C106" s="144" t="e">
        <f>#REF!</f>
        <v>#REF!</v>
      </c>
      <c r="D106" s="107">
        <v>0</v>
      </c>
      <c r="E106" s="145" t="e">
        <f>#REF!&amp;""</f>
        <v>#REF!</v>
      </c>
      <c r="F106" s="146" t="e">
        <f>IF(Table1[[#This Row],[Column3]]="",0,1)</f>
        <v>#REF!</v>
      </c>
      <c r="G106" s="122"/>
      <c r="H106" s="147"/>
      <c r="I106" s="122"/>
      <c r="J106" s="122"/>
      <c r="K106" s="122"/>
      <c r="L106" s="122"/>
      <c r="M106" s="120"/>
      <c r="N106" s="148">
        <f t="shared" ref="N106:N113" si="6">IF(M106="виконано",1,0)</f>
        <v>0</v>
      </c>
      <c r="O106" s="122"/>
      <c r="P106" s="122"/>
    </row>
    <row r="107" spans="1:16" ht="48" hidden="1" customHeight="1" x14ac:dyDescent="0.25">
      <c r="A107" s="62"/>
      <c r="C107" s="106"/>
      <c r="D107" s="44"/>
      <c r="E107" s="145" t="e">
        <f>#REF!&amp;""</f>
        <v>#REF!</v>
      </c>
      <c r="F107" s="146" t="e">
        <f>IF(Table1[[#This Row],[Column3]]="",0,1)</f>
        <v>#REF!</v>
      </c>
      <c r="G107" s="122"/>
      <c r="H107" s="147"/>
      <c r="I107" s="122"/>
      <c r="J107" s="122"/>
      <c r="K107" s="122"/>
      <c r="L107" s="122"/>
      <c r="M107" s="120"/>
      <c r="N107" s="148">
        <f t="shared" si="6"/>
        <v>0</v>
      </c>
      <c r="O107" s="122"/>
      <c r="P107" s="122"/>
    </row>
    <row r="108" spans="1:16" ht="48" hidden="1" customHeight="1" x14ac:dyDescent="0.25">
      <c r="A108" s="62"/>
      <c r="C108" s="106"/>
      <c r="D108" s="44"/>
      <c r="E108" s="145" t="e">
        <f>#REF!&amp;""</f>
        <v>#REF!</v>
      </c>
      <c r="F108" s="146" t="e">
        <f>IF(Table1[[#This Row],[Column3]]="",0,1)</f>
        <v>#REF!</v>
      </c>
      <c r="G108" s="122"/>
      <c r="H108" s="147"/>
      <c r="I108" s="122"/>
      <c r="J108" s="122"/>
      <c r="K108" s="122"/>
      <c r="L108" s="122"/>
      <c r="M108" s="120"/>
      <c r="N108" s="148">
        <f t="shared" si="6"/>
        <v>0</v>
      </c>
      <c r="O108" s="122"/>
      <c r="P108" s="122"/>
    </row>
    <row r="109" spans="1:16" ht="48" hidden="1" customHeight="1" x14ac:dyDescent="0.25">
      <c r="A109" s="62"/>
      <c r="C109" s="106"/>
      <c r="D109" s="44"/>
      <c r="E109" s="145" t="e">
        <f>#REF!&amp;""</f>
        <v>#REF!</v>
      </c>
      <c r="F109" s="146" t="e">
        <f>IF(Table1[[#This Row],[Column3]]="",0,1)</f>
        <v>#REF!</v>
      </c>
      <c r="G109" s="122"/>
      <c r="H109" s="147"/>
      <c r="I109" s="122"/>
      <c r="J109" s="122"/>
      <c r="K109" s="122"/>
      <c r="L109" s="122"/>
      <c r="M109" s="120"/>
      <c r="N109" s="148">
        <f t="shared" si="6"/>
        <v>0</v>
      </c>
      <c r="O109" s="122"/>
      <c r="P109" s="122"/>
    </row>
    <row r="110" spans="1:16" ht="143.25" customHeight="1" x14ac:dyDescent="0.25">
      <c r="A110" s="62"/>
      <c r="C110" s="106"/>
      <c r="D110" s="44"/>
      <c r="E110" s="145" t="e">
        <f>#REF!&amp;""</f>
        <v>#REF!</v>
      </c>
      <c r="F110" s="146" t="e">
        <f>IF(Table1[[#This Row],[Column3]]="",0,1)</f>
        <v>#REF!</v>
      </c>
      <c r="G110" s="151" t="s">
        <v>240</v>
      </c>
      <c r="H110" s="147" t="s">
        <v>20</v>
      </c>
      <c r="I110" s="152" t="s">
        <v>242</v>
      </c>
      <c r="J110" s="151" t="s">
        <v>241</v>
      </c>
      <c r="K110" s="122" t="s">
        <v>20</v>
      </c>
      <c r="L110" s="122">
        <v>0</v>
      </c>
      <c r="M110" s="120" t="s">
        <v>172</v>
      </c>
      <c r="N110" s="148">
        <f t="shared" si="6"/>
        <v>0</v>
      </c>
      <c r="O110" s="122" t="s">
        <v>20</v>
      </c>
      <c r="P110" s="122"/>
    </row>
    <row r="111" spans="1:16" ht="93" customHeight="1" x14ac:dyDescent="0.25">
      <c r="A111" s="62"/>
      <c r="C111" s="106"/>
      <c r="D111" s="44"/>
      <c r="E111" s="145" t="e">
        <f>#REF!&amp;""</f>
        <v>#REF!</v>
      </c>
      <c r="F111" s="146" t="e">
        <f>IF(Table1[[#This Row],[Column3]]="",0,1)</f>
        <v>#REF!</v>
      </c>
      <c r="G111" s="151" t="s">
        <v>240</v>
      </c>
      <c r="H111" s="147" t="s">
        <v>20</v>
      </c>
      <c r="I111" s="152" t="s">
        <v>243</v>
      </c>
      <c r="J111" s="151" t="s">
        <v>241</v>
      </c>
      <c r="K111" s="122" t="s">
        <v>20</v>
      </c>
      <c r="L111" s="122">
        <v>0</v>
      </c>
      <c r="M111" s="120" t="s">
        <v>172</v>
      </c>
      <c r="N111" s="148">
        <f t="shared" si="6"/>
        <v>0</v>
      </c>
      <c r="O111" s="122" t="s">
        <v>20</v>
      </c>
      <c r="P111" s="122"/>
    </row>
    <row r="112" spans="1:16" ht="129.75" customHeight="1" x14ac:dyDescent="0.25">
      <c r="A112" s="62"/>
      <c r="C112" s="106"/>
      <c r="D112" s="44"/>
      <c r="E112" s="145" t="e">
        <f>#REF!&amp;""</f>
        <v>#REF!</v>
      </c>
      <c r="F112" s="146" t="e">
        <f>IF(Table1[[#This Row],[Column3]]="",0,1)</f>
        <v>#REF!</v>
      </c>
      <c r="G112" s="151" t="s">
        <v>240</v>
      </c>
      <c r="H112" s="147" t="s">
        <v>20</v>
      </c>
      <c r="I112" s="152" t="s">
        <v>28</v>
      </c>
      <c r="J112" s="151" t="s">
        <v>241</v>
      </c>
      <c r="K112" s="122" t="s">
        <v>20</v>
      </c>
      <c r="L112" s="122">
        <v>0</v>
      </c>
      <c r="M112" s="120" t="s">
        <v>172</v>
      </c>
      <c r="N112" s="148">
        <f t="shared" si="6"/>
        <v>0</v>
      </c>
      <c r="O112" s="122" t="s">
        <v>20</v>
      </c>
      <c r="P112" s="122"/>
    </row>
    <row r="113" spans="1:16" ht="180.75" customHeight="1" x14ac:dyDescent="0.25">
      <c r="A113" s="61"/>
      <c r="C113" s="123"/>
      <c r="D113" s="45"/>
      <c r="E113" s="145" t="e">
        <f>#REF!&amp;""</f>
        <v>#REF!</v>
      </c>
      <c r="F113" s="146" t="e">
        <f>IF(Table1[[#This Row],[Column3]]="",0,1)</f>
        <v>#REF!</v>
      </c>
      <c r="G113" s="151" t="s">
        <v>240</v>
      </c>
      <c r="H113" s="147" t="s">
        <v>20</v>
      </c>
      <c r="I113" s="152" t="s">
        <v>244</v>
      </c>
      <c r="J113" s="151" t="s">
        <v>241</v>
      </c>
      <c r="K113" s="122" t="s">
        <v>20</v>
      </c>
      <c r="L113" s="122">
        <v>0</v>
      </c>
      <c r="M113" s="120" t="s">
        <v>172</v>
      </c>
      <c r="N113" s="148">
        <f t="shared" si="6"/>
        <v>0</v>
      </c>
      <c r="O113" s="122" t="s">
        <v>20</v>
      </c>
      <c r="P113" s="122"/>
    </row>
    <row r="114" spans="1:16" ht="15" customHeight="1" x14ac:dyDescent="0.25">
      <c r="A114" s="61"/>
      <c r="E114" s="149"/>
      <c r="F114" s="150"/>
      <c r="G114" s="133"/>
      <c r="I114" s="133"/>
      <c r="J114" s="133"/>
      <c r="K114" s="133"/>
      <c r="L114" s="133"/>
      <c r="M114" s="134"/>
      <c r="N114" s="135"/>
      <c r="O114" s="133"/>
      <c r="P114" s="133"/>
    </row>
    <row r="115" spans="1:16" ht="29.25" customHeight="1" x14ac:dyDescent="0.25">
      <c r="A115" s="61"/>
      <c r="C115" s="136" t="e">
        <f>#REF!</f>
        <v>#REF!</v>
      </c>
      <c r="D115" s="137"/>
      <c r="E115" s="138"/>
      <c r="F115" s="139"/>
      <c r="G115" s="140"/>
      <c r="H115" s="141"/>
      <c r="I115" s="140"/>
      <c r="J115" s="140"/>
      <c r="K115" s="140"/>
      <c r="L115" s="140"/>
      <c r="M115" s="142"/>
      <c r="N115" s="143"/>
      <c r="O115" s="140"/>
      <c r="P115" s="140"/>
    </row>
    <row r="116" spans="1:16" ht="65.25" customHeight="1" x14ac:dyDescent="0.25">
      <c r="A116" s="62"/>
      <c r="C116" s="144" t="e">
        <f>#REF!</f>
        <v>#REF!</v>
      </c>
      <c r="D116" s="107">
        <v>0</v>
      </c>
      <c r="E116" s="145" t="e">
        <f>#REF!&amp;""</f>
        <v>#REF!</v>
      </c>
      <c r="F116" s="146" t="e">
        <f>IF(Table1[[#This Row],[Column3]]="",0,1)</f>
        <v>#REF!</v>
      </c>
      <c r="G116" s="166" t="s">
        <v>245</v>
      </c>
      <c r="H116" s="147" t="s">
        <v>20</v>
      </c>
      <c r="I116" s="152" t="s">
        <v>29</v>
      </c>
      <c r="J116" s="151" t="s">
        <v>247</v>
      </c>
      <c r="K116" s="151" t="s">
        <v>20</v>
      </c>
      <c r="L116" s="122">
        <v>0</v>
      </c>
      <c r="M116" s="120" t="s">
        <v>172</v>
      </c>
      <c r="N116" s="148">
        <f t="shared" ref="N116:N131" si="7">IF(M116="виконано",1,0)</f>
        <v>0</v>
      </c>
      <c r="O116" s="122" t="s">
        <v>20</v>
      </c>
      <c r="P116" s="122"/>
    </row>
    <row r="117" spans="1:16" ht="86.25" customHeight="1" x14ac:dyDescent="0.25">
      <c r="A117" s="62"/>
      <c r="C117" s="106"/>
      <c r="D117" s="44"/>
      <c r="E117" s="145" t="e">
        <f>#REF!&amp;""</f>
        <v>#REF!</v>
      </c>
      <c r="F117" s="146" t="e">
        <f>IF(Table1[[#This Row],[Column3]]="",0,1)</f>
        <v>#REF!</v>
      </c>
      <c r="G117" s="166" t="s">
        <v>245</v>
      </c>
      <c r="H117" s="147" t="s">
        <v>20</v>
      </c>
      <c r="I117" s="152" t="s">
        <v>30</v>
      </c>
      <c r="J117" s="151" t="s">
        <v>247</v>
      </c>
      <c r="K117" s="151" t="s">
        <v>20</v>
      </c>
      <c r="L117" s="122">
        <v>0</v>
      </c>
      <c r="M117" s="120" t="s">
        <v>172</v>
      </c>
      <c r="N117" s="148">
        <f t="shared" si="7"/>
        <v>0</v>
      </c>
      <c r="O117" s="122" t="s">
        <v>20</v>
      </c>
      <c r="P117" s="122"/>
    </row>
    <row r="118" spans="1:16" ht="100.5" customHeight="1" x14ac:dyDescent="0.25">
      <c r="A118" s="62"/>
      <c r="C118" s="106"/>
      <c r="D118" s="44"/>
      <c r="E118" s="145" t="e">
        <f>#REF!&amp;""</f>
        <v>#REF!</v>
      </c>
      <c r="F118" s="146" t="e">
        <f>IF(Table1[[#This Row],[Column3]]="",0,1)</f>
        <v>#REF!</v>
      </c>
      <c r="G118" s="166" t="s">
        <v>245</v>
      </c>
      <c r="H118" s="147" t="s">
        <v>20</v>
      </c>
      <c r="I118" s="152" t="s">
        <v>31</v>
      </c>
      <c r="J118" s="151" t="s">
        <v>247</v>
      </c>
      <c r="K118" s="151" t="s">
        <v>20</v>
      </c>
      <c r="L118" s="122">
        <v>0</v>
      </c>
      <c r="M118" s="120" t="s">
        <v>172</v>
      </c>
      <c r="N118" s="148">
        <f t="shared" si="7"/>
        <v>0</v>
      </c>
      <c r="O118" s="122" t="s">
        <v>20</v>
      </c>
      <c r="P118" s="122"/>
    </row>
    <row r="119" spans="1:16" ht="113.25" customHeight="1" x14ac:dyDescent="0.25">
      <c r="A119" s="62"/>
      <c r="C119" s="106"/>
      <c r="D119" s="44"/>
      <c r="E119" s="145" t="e">
        <f>#REF!&amp;""</f>
        <v>#REF!</v>
      </c>
      <c r="F119" s="146" t="e">
        <f>IF(Table1[[#This Row],[Column3]]="",0,1)</f>
        <v>#REF!</v>
      </c>
      <c r="G119" s="166" t="s">
        <v>245</v>
      </c>
      <c r="H119" s="147" t="s">
        <v>20</v>
      </c>
      <c r="I119" s="152" t="s">
        <v>32</v>
      </c>
      <c r="J119" s="151" t="s">
        <v>247</v>
      </c>
      <c r="K119" s="151" t="s">
        <v>20</v>
      </c>
      <c r="L119" s="122">
        <v>0</v>
      </c>
      <c r="M119" s="120" t="s">
        <v>172</v>
      </c>
      <c r="N119" s="148">
        <f t="shared" si="7"/>
        <v>0</v>
      </c>
      <c r="O119" s="122" t="s">
        <v>20</v>
      </c>
      <c r="P119" s="122"/>
    </row>
    <row r="120" spans="1:16" ht="121.5" customHeight="1" x14ac:dyDescent="0.25">
      <c r="A120" s="62"/>
      <c r="C120" s="106"/>
      <c r="D120" s="44"/>
      <c r="E120" s="145" t="e">
        <f>#REF!&amp;""</f>
        <v>#REF!</v>
      </c>
      <c r="F120" s="146" t="e">
        <f>IF(Table1[[#This Row],[Column3]]="",0,1)</f>
        <v>#REF!</v>
      </c>
      <c r="G120" s="166" t="s">
        <v>245</v>
      </c>
      <c r="H120" s="147" t="s">
        <v>20</v>
      </c>
      <c r="I120" s="152" t="s">
        <v>33</v>
      </c>
      <c r="J120" s="151" t="s">
        <v>247</v>
      </c>
      <c r="K120" s="151" t="s">
        <v>20</v>
      </c>
      <c r="L120" s="122">
        <v>0</v>
      </c>
      <c r="M120" s="120" t="s">
        <v>172</v>
      </c>
      <c r="N120" s="148">
        <f t="shared" si="7"/>
        <v>0</v>
      </c>
      <c r="O120" s="122" t="s">
        <v>20</v>
      </c>
      <c r="P120" s="122"/>
    </row>
    <row r="121" spans="1:16" ht="79.5" customHeight="1" x14ac:dyDescent="0.25">
      <c r="A121" s="62"/>
      <c r="C121" s="106"/>
      <c r="D121" s="44"/>
      <c r="E121" s="145" t="e">
        <f>#REF!&amp;""</f>
        <v>#REF!</v>
      </c>
      <c r="F121" s="146" t="e">
        <f>IF(Table1[[#This Row],[Column3]]="",0,1)</f>
        <v>#REF!</v>
      </c>
      <c r="G121" s="166" t="s">
        <v>245</v>
      </c>
      <c r="H121" s="147" t="s">
        <v>20</v>
      </c>
      <c r="I121" s="152" t="s">
        <v>246</v>
      </c>
      <c r="J121" s="151" t="s">
        <v>247</v>
      </c>
      <c r="K121" s="151" t="s">
        <v>20</v>
      </c>
      <c r="L121" s="122">
        <v>0</v>
      </c>
      <c r="M121" s="120" t="s">
        <v>172</v>
      </c>
      <c r="N121" s="148">
        <f t="shared" si="7"/>
        <v>0</v>
      </c>
      <c r="O121" s="122" t="s">
        <v>20</v>
      </c>
      <c r="P121" s="122"/>
    </row>
    <row r="122" spans="1:16" ht="114.75" customHeight="1" x14ac:dyDescent="0.25">
      <c r="A122" s="62"/>
      <c r="C122" s="106"/>
      <c r="D122" s="44"/>
      <c r="E122" s="145" t="e">
        <f>#REF!&amp;""</f>
        <v>#REF!</v>
      </c>
      <c r="F122" s="146" t="e">
        <f>IF(Table1[[#This Row],[Column3]]="",0,1)</f>
        <v>#REF!</v>
      </c>
      <c r="G122" s="166" t="s">
        <v>245</v>
      </c>
      <c r="H122" s="147" t="s">
        <v>20</v>
      </c>
      <c r="I122" s="152" t="s">
        <v>34</v>
      </c>
      <c r="J122" s="151" t="s">
        <v>247</v>
      </c>
      <c r="K122" s="151" t="s">
        <v>20</v>
      </c>
      <c r="L122" s="122">
        <v>0</v>
      </c>
      <c r="M122" s="120" t="s">
        <v>172</v>
      </c>
      <c r="N122" s="148">
        <f t="shared" si="7"/>
        <v>0</v>
      </c>
      <c r="O122" s="122" t="s">
        <v>20</v>
      </c>
      <c r="P122" s="122"/>
    </row>
    <row r="123" spans="1:16" ht="110.25" customHeight="1" x14ac:dyDescent="0.25">
      <c r="A123" s="62"/>
      <c r="C123" s="115"/>
      <c r="D123" s="153"/>
      <c r="E123" s="145" t="e">
        <f>#REF!&amp;""</f>
        <v>#REF!</v>
      </c>
      <c r="F123" s="155"/>
      <c r="G123" s="166" t="s">
        <v>245</v>
      </c>
      <c r="H123" s="147" t="s">
        <v>20</v>
      </c>
      <c r="I123" s="156" t="s">
        <v>35</v>
      </c>
      <c r="J123" s="151" t="s">
        <v>247</v>
      </c>
      <c r="K123" s="151" t="s">
        <v>20</v>
      </c>
      <c r="L123" s="119">
        <v>0</v>
      </c>
      <c r="M123" s="120" t="s">
        <v>172</v>
      </c>
      <c r="N123" s="121"/>
      <c r="O123" s="119" t="s">
        <v>20</v>
      </c>
      <c r="P123" s="119"/>
    </row>
    <row r="124" spans="1:16" ht="63" customHeight="1" x14ac:dyDescent="0.25">
      <c r="A124" s="62"/>
      <c r="C124" s="115"/>
      <c r="D124" s="153"/>
      <c r="E124" s="145" t="e">
        <f>#REF!&amp;""</f>
        <v>#REF!</v>
      </c>
      <c r="F124" s="155"/>
      <c r="G124" s="166" t="s">
        <v>245</v>
      </c>
      <c r="H124" s="147" t="s">
        <v>20</v>
      </c>
      <c r="I124" s="156" t="s">
        <v>36</v>
      </c>
      <c r="J124" s="151" t="s">
        <v>247</v>
      </c>
      <c r="K124" s="151" t="s">
        <v>20</v>
      </c>
      <c r="L124" s="119">
        <v>0</v>
      </c>
      <c r="M124" s="120" t="s">
        <v>172</v>
      </c>
      <c r="N124" s="121"/>
      <c r="O124" s="119" t="s">
        <v>20</v>
      </c>
      <c r="P124" s="119"/>
    </row>
    <row r="125" spans="1:16" ht="96.75" customHeight="1" x14ac:dyDescent="0.25">
      <c r="A125" s="62"/>
      <c r="C125" s="115"/>
      <c r="D125" s="153"/>
      <c r="E125" s="145" t="e">
        <f>#REF!&amp;""</f>
        <v>#REF!</v>
      </c>
      <c r="F125" s="155"/>
      <c r="G125" s="166" t="s">
        <v>245</v>
      </c>
      <c r="H125" s="147" t="s">
        <v>20</v>
      </c>
      <c r="I125" s="156" t="s">
        <v>37</v>
      </c>
      <c r="J125" s="151" t="s">
        <v>247</v>
      </c>
      <c r="K125" s="151" t="s">
        <v>20</v>
      </c>
      <c r="L125" s="119">
        <v>0</v>
      </c>
      <c r="M125" s="120" t="s">
        <v>172</v>
      </c>
      <c r="N125" s="121"/>
      <c r="O125" s="119" t="s">
        <v>20</v>
      </c>
      <c r="P125" s="119"/>
    </row>
    <row r="126" spans="1:16" ht="81.75" customHeight="1" x14ac:dyDescent="0.25">
      <c r="A126" s="62"/>
      <c r="C126" s="115"/>
      <c r="D126" s="153"/>
      <c r="E126" s="145" t="e">
        <f>#REF!&amp;""</f>
        <v>#REF!</v>
      </c>
      <c r="F126" s="155"/>
      <c r="G126" s="166" t="s">
        <v>245</v>
      </c>
      <c r="H126" s="147" t="s">
        <v>20</v>
      </c>
      <c r="I126" s="156" t="s">
        <v>38</v>
      </c>
      <c r="J126" s="151" t="s">
        <v>247</v>
      </c>
      <c r="K126" s="151" t="s">
        <v>20</v>
      </c>
      <c r="L126" s="119">
        <v>0</v>
      </c>
      <c r="M126" s="120" t="s">
        <v>172</v>
      </c>
      <c r="N126" s="121"/>
      <c r="O126" s="119" t="s">
        <v>20</v>
      </c>
      <c r="P126" s="119"/>
    </row>
    <row r="127" spans="1:16" ht="48" hidden="1" customHeight="1" x14ac:dyDescent="0.25">
      <c r="A127" s="62"/>
      <c r="C127" s="115"/>
      <c r="D127" s="153"/>
      <c r="E127" s="145" t="e">
        <f>#REF!&amp;""</f>
        <v>#REF!</v>
      </c>
      <c r="F127" s="155"/>
      <c r="G127" s="119"/>
      <c r="H127" s="118"/>
      <c r="I127" s="119"/>
      <c r="J127" s="119"/>
      <c r="K127" s="119"/>
      <c r="L127" s="119"/>
      <c r="M127" s="120"/>
      <c r="N127" s="121"/>
      <c r="O127" s="119"/>
      <c r="P127" s="119"/>
    </row>
    <row r="128" spans="1:16" ht="48" hidden="1" customHeight="1" x14ac:dyDescent="0.25">
      <c r="A128" s="62"/>
      <c r="C128" s="115"/>
      <c r="D128" s="153"/>
      <c r="E128" s="145" t="e">
        <f>#REF!&amp;""</f>
        <v>#REF!</v>
      </c>
      <c r="F128" s="155"/>
      <c r="G128" s="119"/>
      <c r="H128" s="118"/>
      <c r="I128" s="119"/>
      <c r="J128" s="119"/>
      <c r="K128" s="119"/>
      <c r="L128" s="119"/>
      <c r="M128" s="120"/>
      <c r="N128" s="121"/>
      <c r="O128" s="119"/>
      <c r="P128" s="119"/>
    </row>
    <row r="129" spans="1:16" ht="48" hidden="1" customHeight="1" x14ac:dyDescent="0.25">
      <c r="A129" s="62"/>
      <c r="C129" s="115"/>
      <c r="D129" s="153"/>
      <c r="E129" s="145" t="e">
        <f>#REF!&amp;""</f>
        <v>#REF!</v>
      </c>
      <c r="F129" s="155"/>
      <c r="G129" s="119"/>
      <c r="H129" s="118"/>
      <c r="I129" s="119"/>
      <c r="J129" s="119"/>
      <c r="K129" s="119"/>
      <c r="L129" s="119"/>
      <c r="M129" s="120"/>
      <c r="N129" s="121"/>
      <c r="O129" s="119"/>
      <c r="P129" s="119"/>
    </row>
    <row r="130" spans="1:16" ht="48" hidden="1" customHeight="1" x14ac:dyDescent="0.25">
      <c r="A130" s="62"/>
      <c r="C130" s="115"/>
      <c r="D130" s="153"/>
      <c r="E130" s="145" t="e">
        <f>#REF!&amp;""</f>
        <v>#REF!</v>
      </c>
      <c r="F130" s="155"/>
      <c r="G130" s="119"/>
      <c r="H130" s="118"/>
      <c r="I130" s="119"/>
      <c r="J130" s="119"/>
      <c r="K130" s="119"/>
      <c r="L130" s="119"/>
      <c r="M130" s="120"/>
      <c r="N130" s="121"/>
      <c r="O130" s="119"/>
      <c r="P130" s="119"/>
    </row>
    <row r="131" spans="1:16" ht="50.25" hidden="1" customHeight="1" x14ac:dyDescent="0.25">
      <c r="A131" s="61"/>
      <c r="C131" s="123"/>
      <c r="D131" s="45"/>
      <c r="E131" s="145" t="e">
        <f>#REF!&amp;""</f>
        <v>#REF!</v>
      </c>
      <c r="F131" s="146" t="e">
        <f>IF(Table1[[#This Row],[Column3]]="",0,1)</f>
        <v>#REF!</v>
      </c>
      <c r="G131" s="122"/>
      <c r="H131" s="147"/>
      <c r="I131" s="122"/>
      <c r="J131" s="122"/>
      <c r="K131" s="122"/>
      <c r="L131" s="122"/>
      <c r="M131" s="120"/>
      <c r="N131" s="148">
        <f t="shared" si="7"/>
        <v>0</v>
      </c>
      <c r="O131" s="122"/>
      <c r="P131" s="122"/>
    </row>
    <row r="132" spans="1:16" ht="15" customHeight="1" x14ac:dyDescent="0.25">
      <c r="A132" s="61"/>
      <c r="E132" s="157"/>
      <c r="F132" s="158"/>
      <c r="G132" s="133"/>
      <c r="I132" s="133"/>
      <c r="J132" s="133"/>
      <c r="K132" s="133"/>
      <c r="L132" s="133"/>
      <c r="M132" s="134"/>
      <c r="N132" s="135"/>
      <c r="O132" s="133"/>
      <c r="P132" s="133"/>
    </row>
    <row r="133" spans="1:16" ht="33.75" customHeight="1" x14ac:dyDescent="0.25">
      <c r="A133" s="61"/>
      <c r="C133" s="136" t="e">
        <f>#REF!</f>
        <v>#REF!</v>
      </c>
      <c r="D133" s="137"/>
      <c r="E133" s="138"/>
      <c r="F133" s="139"/>
      <c r="G133" s="140"/>
      <c r="H133" s="141"/>
      <c r="I133" s="140"/>
      <c r="J133" s="140"/>
      <c r="K133" s="140"/>
      <c r="L133" s="140"/>
      <c r="M133" s="142"/>
      <c r="N133" s="143"/>
      <c r="O133" s="140"/>
      <c r="P133" s="140"/>
    </row>
    <row r="134" spans="1:16" ht="48" customHeight="1" x14ac:dyDescent="0.25">
      <c r="A134" s="62"/>
      <c r="C134" s="144" t="e">
        <f>#REF!</f>
        <v>#REF!</v>
      </c>
      <c r="D134" s="107">
        <v>0</v>
      </c>
      <c r="E134" s="145" t="e">
        <f>#REF!&amp;""</f>
        <v>#REF!</v>
      </c>
      <c r="F134" s="146" t="e">
        <f>IF(Table1[[#This Row],[Column3]]="",0,1)</f>
        <v>#REF!</v>
      </c>
      <c r="G134" s="151" t="s">
        <v>206</v>
      </c>
      <c r="H134" s="147" t="s">
        <v>20</v>
      </c>
      <c r="I134" s="152" t="s">
        <v>39</v>
      </c>
      <c r="J134" s="151" t="s">
        <v>216</v>
      </c>
      <c r="K134" s="151" t="s">
        <v>20</v>
      </c>
      <c r="L134" s="122">
        <v>0</v>
      </c>
      <c r="M134" s="120" t="s">
        <v>172</v>
      </c>
      <c r="N134" s="148">
        <f t="shared" ref="N134:N141" si="8">IF(M134="виконано",1,0)</f>
        <v>0</v>
      </c>
      <c r="O134" s="122" t="s">
        <v>20</v>
      </c>
      <c r="P134" s="122"/>
    </row>
    <row r="135" spans="1:16" ht="48" customHeight="1" x14ac:dyDescent="0.25">
      <c r="A135" s="62"/>
      <c r="C135" s="106"/>
      <c r="D135" s="44"/>
      <c r="E135" s="145" t="e">
        <f>#REF!&amp;""</f>
        <v>#REF!</v>
      </c>
      <c r="F135" s="146" t="e">
        <f>IF(Table1[[#This Row],[Column3]]="",0,1)</f>
        <v>#REF!</v>
      </c>
      <c r="G135" s="151" t="s">
        <v>206</v>
      </c>
      <c r="H135" s="147" t="s">
        <v>20</v>
      </c>
      <c r="I135" s="152" t="s">
        <v>40</v>
      </c>
      <c r="J135" s="151" t="s">
        <v>216</v>
      </c>
      <c r="K135" s="151" t="s">
        <v>20</v>
      </c>
      <c r="L135" s="122">
        <v>0</v>
      </c>
      <c r="M135" s="120" t="s">
        <v>172</v>
      </c>
      <c r="N135" s="148">
        <f t="shared" si="8"/>
        <v>0</v>
      </c>
      <c r="O135" s="122" t="s">
        <v>20</v>
      </c>
      <c r="P135" s="122"/>
    </row>
    <row r="136" spans="1:16" ht="75" customHeight="1" x14ac:dyDescent="0.25">
      <c r="A136" s="62"/>
      <c r="C136" s="106"/>
      <c r="D136" s="44"/>
      <c r="E136" s="145" t="e">
        <f>#REF!&amp;""</f>
        <v>#REF!</v>
      </c>
      <c r="F136" s="146" t="e">
        <f>IF(Table1[[#This Row],[Column3]]="",0,1)</f>
        <v>#REF!</v>
      </c>
      <c r="G136" s="151" t="s">
        <v>206</v>
      </c>
      <c r="H136" s="147" t="s">
        <v>20</v>
      </c>
      <c r="I136" s="152" t="s">
        <v>41</v>
      </c>
      <c r="J136" s="151" t="s">
        <v>216</v>
      </c>
      <c r="K136" s="151" t="s">
        <v>20</v>
      </c>
      <c r="L136" s="122">
        <v>0</v>
      </c>
      <c r="M136" s="120" t="s">
        <v>172</v>
      </c>
      <c r="N136" s="148">
        <f t="shared" si="8"/>
        <v>0</v>
      </c>
      <c r="O136" s="122" t="s">
        <v>20</v>
      </c>
      <c r="P136" s="122"/>
    </row>
    <row r="137" spans="1:16" ht="59.25" customHeight="1" x14ac:dyDescent="0.25">
      <c r="A137" s="62"/>
      <c r="C137" s="106"/>
      <c r="D137" s="44"/>
      <c r="E137" s="145" t="e">
        <f>#REF!&amp;""</f>
        <v>#REF!</v>
      </c>
      <c r="F137" s="146" t="e">
        <f>IF(Table1[[#This Row],[Column3]]="",0,1)</f>
        <v>#REF!</v>
      </c>
      <c r="G137" s="151" t="s">
        <v>206</v>
      </c>
      <c r="H137" s="147" t="s">
        <v>20</v>
      </c>
      <c r="I137" s="152" t="s">
        <v>42</v>
      </c>
      <c r="J137" s="151" t="s">
        <v>216</v>
      </c>
      <c r="K137" s="151" t="s">
        <v>20</v>
      </c>
      <c r="L137" s="122">
        <v>0</v>
      </c>
      <c r="M137" s="120" t="s">
        <v>172</v>
      </c>
      <c r="N137" s="148">
        <f t="shared" si="8"/>
        <v>0</v>
      </c>
      <c r="O137" s="122" t="s">
        <v>20</v>
      </c>
      <c r="P137" s="122"/>
    </row>
    <row r="138" spans="1:16" ht="104.25" customHeight="1" x14ac:dyDescent="0.25">
      <c r="A138" s="62"/>
      <c r="C138" s="106"/>
      <c r="D138" s="44"/>
      <c r="E138" s="145" t="e">
        <f>#REF!&amp;""</f>
        <v>#REF!</v>
      </c>
      <c r="F138" s="146" t="e">
        <f>IF(Table1[[#This Row],[Column3]]="",0,1)</f>
        <v>#REF!</v>
      </c>
      <c r="G138" s="151" t="s">
        <v>206</v>
      </c>
      <c r="H138" s="147" t="s">
        <v>20</v>
      </c>
      <c r="I138" s="152" t="s">
        <v>248</v>
      </c>
      <c r="J138" s="151" t="s">
        <v>216</v>
      </c>
      <c r="K138" s="151" t="s">
        <v>20</v>
      </c>
      <c r="L138" s="122">
        <v>0</v>
      </c>
      <c r="M138" s="120" t="s">
        <v>172</v>
      </c>
      <c r="N138" s="148">
        <f t="shared" si="8"/>
        <v>0</v>
      </c>
      <c r="O138" s="122" t="s">
        <v>20</v>
      </c>
      <c r="P138" s="122"/>
    </row>
    <row r="139" spans="1:16" ht="48" hidden="1" customHeight="1" x14ac:dyDescent="0.25">
      <c r="A139" s="62"/>
      <c r="C139" s="106"/>
      <c r="D139" s="44"/>
      <c r="E139" s="145"/>
      <c r="F139" s="146">
        <f>IF(Table1[[#This Row],[Column3]]="",0,1)</f>
        <v>0</v>
      </c>
      <c r="G139" s="122"/>
      <c r="H139" s="147"/>
      <c r="I139" s="122"/>
      <c r="J139" s="122"/>
      <c r="K139" s="122"/>
      <c r="L139" s="122"/>
      <c r="M139" s="120"/>
      <c r="N139" s="148">
        <f t="shared" si="8"/>
        <v>0</v>
      </c>
      <c r="O139" s="122"/>
      <c r="P139" s="122"/>
    </row>
    <row r="140" spans="1:16" ht="48" hidden="1" customHeight="1" x14ac:dyDescent="0.25">
      <c r="A140" s="62"/>
      <c r="C140" s="106"/>
      <c r="D140" s="44"/>
      <c r="E140" s="145"/>
      <c r="F140" s="146">
        <f>IF(Table1[[#This Row],[Column3]]="",0,1)</f>
        <v>0</v>
      </c>
      <c r="G140" s="122"/>
      <c r="H140" s="147"/>
      <c r="I140" s="122"/>
      <c r="J140" s="122"/>
      <c r="K140" s="122"/>
      <c r="L140" s="122"/>
      <c r="M140" s="120"/>
      <c r="N140" s="148">
        <f t="shared" si="8"/>
        <v>0</v>
      </c>
      <c r="O140" s="122"/>
      <c r="P140" s="122"/>
    </row>
    <row r="141" spans="1:16" ht="46.5" hidden="1" customHeight="1" x14ac:dyDescent="0.25">
      <c r="A141" s="61"/>
      <c r="C141" s="123"/>
      <c r="D141" s="45"/>
      <c r="E141" s="145"/>
      <c r="F141" s="146">
        <f>IF(Table1[[#This Row],[Column3]]="",0,1)</f>
        <v>0</v>
      </c>
      <c r="G141" s="122"/>
      <c r="H141" s="147"/>
      <c r="I141" s="122"/>
      <c r="J141" s="122"/>
      <c r="K141" s="122"/>
      <c r="L141" s="122"/>
      <c r="M141" s="120"/>
      <c r="N141" s="148">
        <f t="shared" si="8"/>
        <v>0</v>
      </c>
      <c r="O141" s="122"/>
      <c r="P141" s="122"/>
    </row>
    <row r="142" spans="1:16" x14ac:dyDescent="0.25">
      <c r="A142" s="61"/>
      <c r="E142" s="157"/>
      <c r="F142" s="158"/>
      <c r="G142" s="133"/>
      <c r="I142" s="133"/>
      <c r="J142" s="133"/>
      <c r="K142" s="133"/>
      <c r="L142" s="133"/>
      <c r="M142" s="134"/>
      <c r="N142" s="135"/>
      <c r="O142" s="133"/>
      <c r="P142" s="133"/>
    </row>
    <row r="143" spans="1:16" x14ac:dyDescent="0.2">
      <c r="A143" s="61"/>
      <c r="C143" s="89"/>
      <c r="D143" s="167" t="s">
        <v>43</v>
      </c>
      <c r="E143" s="159"/>
      <c r="F143" s="164"/>
      <c r="G143" s="160"/>
      <c r="H143" s="94"/>
      <c r="I143" s="160"/>
      <c r="J143" s="160"/>
      <c r="K143" s="161"/>
      <c r="L143" s="161"/>
      <c r="M143" s="162"/>
      <c r="N143" s="163"/>
      <c r="O143" s="161"/>
      <c r="P143" s="161"/>
    </row>
    <row r="144" spans="1:16" ht="15" customHeight="1" x14ac:dyDescent="0.2">
      <c r="A144" s="61"/>
      <c r="C144" s="89"/>
      <c r="D144" s="25"/>
      <c r="E144" s="159"/>
      <c r="F144" s="164"/>
      <c r="G144" s="161"/>
      <c r="H144" s="99"/>
      <c r="I144" s="161"/>
      <c r="J144" s="161"/>
      <c r="K144" s="161"/>
      <c r="L144" s="161"/>
      <c r="M144" s="162"/>
      <c r="N144" s="163"/>
      <c r="O144" s="161"/>
      <c r="P144" s="161"/>
    </row>
    <row r="145" spans="1:16" ht="33" customHeight="1" x14ac:dyDescent="0.25">
      <c r="A145" s="61"/>
      <c r="C145" s="136" t="e">
        <f>#REF!</f>
        <v>#REF!</v>
      </c>
      <c r="D145" s="137"/>
      <c r="E145" s="138"/>
      <c r="F145" s="139"/>
      <c r="G145" s="140"/>
      <c r="H145" s="141"/>
      <c r="I145" s="140"/>
      <c r="J145" s="140"/>
      <c r="K145" s="140"/>
      <c r="L145" s="140"/>
      <c r="M145" s="142"/>
      <c r="N145" s="143"/>
      <c r="O145" s="140"/>
      <c r="P145" s="140"/>
    </row>
    <row r="146" spans="1:16" ht="58.5" customHeight="1" x14ac:dyDescent="0.25">
      <c r="A146" s="62"/>
      <c r="C146" s="144" t="e">
        <f>#REF!</f>
        <v>#REF!</v>
      </c>
      <c r="D146" s="107">
        <v>0</v>
      </c>
      <c r="E146" s="145" t="e">
        <f>#REF!&amp;""</f>
        <v>#REF!</v>
      </c>
      <c r="F146" s="146" t="e">
        <f>IF(Table1[[#This Row],[Column3]]="",0,1)</f>
        <v>#REF!</v>
      </c>
      <c r="G146" s="165" t="s">
        <v>238</v>
      </c>
      <c r="H146" s="147" t="s">
        <v>20</v>
      </c>
      <c r="I146" s="152" t="s">
        <v>44</v>
      </c>
      <c r="J146" s="151" t="s">
        <v>216</v>
      </c>
      <c r="K146" s="151" t="s">
        <v>20</v>
      </c>
      <c r="L146" s="122">
        <v>0</v>
      </c>
      <c r="M146" s="120" t="s">
        <v>172</v>
      </c>
      <c r="N146" s="148">
        <f t="shared" ref="N146:N153" si="9">IF(M146="виконано",1,0)</f>
        <v>0</v>
      </c>
      <c r="O146" s="122" t="s">
        <v>20</v>
      </c>
      <c r="P146" s="122"/>
    </row>
    <row r="147" spans="1:16" ht="63" customHeight="1" x14ac:dyDescent="0.25">
      <c r="A147" s="62"/>
      <c r="C147" s="106"/>
      <c r="D147" s="44"/>
      <c r="E147" s="145" t="e">
        <f>#REF!&amp;""</f>
        <v>#REF!</v>
      </c>
      <c r="F147" s="146" t="e">
        <f>IF(Table1[[#This Row],[Column3]]="",0,1)</f>
        <v>#REF!</v>
      </c>
      <c r="G147" s="151" t="s">
        <v>218</v>
      </c>
      <c r="H147" s="147" t="s">
        <v>20</v>
      </c>
      <c r="I147" s="152" t="s">
        <v>45</v>
      </c>
      <c r="J147" s="151" t="s">
        <v>216</v>
      </c>
      <c r="K147" s="151" t="s">
        <v>20</v>
      </c>
      <c r="L147" s="122">
        <v>0</v>
      </c>
      <c r="M147" s="120" t="s">
        <v>172</v>
      </c>
      <c r="N147" s="148">
        <f t="shared" si="9"/>
        <v>0</v>
      </c>
      <c r="O147" s="122" t="s">
        <v>20</v>
      </c>
      <c r="P147" s="122"/>
    </row>
    <row r="148" spans="1:16" ht="48" customHeight="1" x14ac:dyDescent="0.25">
      <c r="A148" s="62"/>
      <c r="C148" s="106"/>
      <c r="D148" s="44"/>
      <c r="E148" s="145" t="e">
        <f>#REF!&amp;""</f>
        <v>#REF!</v>
      </c>
      <c r="F148" s="146" t="e">
        <f>IF(Table1[[#This Row],[Column3]]="",0,1)</f>
        <v>#REF!</v>
      </c>
      <c r="G148" s="151" t="s">
        <v>238</v>
      </c>
      <c r="H148" s="147" t="s">
        <v>20</v>
      </c>
      <c r="I148" s="152" t="s">
        <v>46</v>
      </c>
      <c r="J148" s="151" t="s">
        <v>216</v>
      </c>
      <c r="K148" s="151" t="s">
        <v>20</v>
      </c>
      <c r="L148" s="122">
        <v>0</v>
      </c>
      <c r="M148" s="120" t="s">
        <v>172</v>
      </c>
      <c r="N148" s="148">
        <f t="shared" si="9"/>
        <v>0</v>
      </c>
      <c r="O148" s="122" t="s">
        <v>20</v>
      </c>
      <c r="P148" s="122"/>
    </row>
    <row r="149" spans="1:16" ht="90" customHeight="1" x14ac:dyDescent="0.25">
      <c r="A149" s="62"/>
      <c r="C149" s="106"/>
      <c r="D149" s="44"/>
      <c r="E149" s="145" t="e">
        <f>#REF!&amp;""</f>
        <v>#REF!</v>
      </c>
      <c r="F149" s="146" t="e">
        <f>IF(Table1[[#This Row],[Column3]]="",0,1)</f>
        <v>#REF!</v>
      </c>
      <c r="G149" s="151" t="s">
        <v>238</v>
      </c>
      <c r="H149" s="147" t="s">
        <v>20</v>
      </c>
      <c r="I149" s="152" t="s">
        <v>47</v>
      </c>
      <c r="J149" s="151" t="s">
        <v>216</v>
      </c>
      <c r="K149" s="151" t="s">
        <v>20</v>
      </c>
      <c r="L149" s="122">
        <v>0</v>
      </c>
      <c r="M149" s="120" t="s">
        <v>172</v>
      </c>
      <c r="N149" s="148">
        <f t="shared" si="9"/>
        <v>0</v>
      </c>
      <c r="O149" s="122" t="s">
        <v>20</v>
      </c>
      <c r="P149" s="122"/>
    </row>
    <row r="150" spans="1:16" ht="54" customHeight="1" x14ac:dyDescent="0.25">
      <c r="A150" s="62"/>
      <c r="C150" s="106"/>
      <c r="D150" s="44"/>
      <c r="E150" s="145" t="e">
        <f>#REF!&amp;""</f>
        <v>#REF!</v>
      </c>
      <c r="F150" s="146" t="e">
        <f>IF(Table1[[#This Row],[Column3]]="",0,1)</f>
        <v>#REF!</v>
      </c>
      <c r="G150" s="151" t="s">
        <v>206</v>
      </c>
      <c r="H150" s="147" t="s">
        <v>20</v>
      </c>
      <c r="I150" s="152" t="s">
        <v>48</v>
      </c>
      <c r="J150" s="151" t="s">
        <v>216</v>
      </c>
      <c r="K150" s="151" t="s">
        <v>20</v>
      </c>
      <c r="L150" s="122">
        <v>0</v>
      </c>
      <c r="M150" s="120" t="s">
        <v>172</v>
      </c>
      <c r="N150" s="148">
        <f t="shared" si="9"/>
        <v>0</v>
      </c>
      <c r="O150" s="122" t="s">
        <v>20</v>
      </c>
      <c r="P150" s="122"/>
    </row>
    <row r="151" spans="1:16" ht="168" customHeight="1" x14ac:dyDescent="0.25">
      <c r="A151" s="62"/>
      <c r="C151" s="106"/>
      <c r="D151" s="44"/>
      <c r="E151" s="145" t="e">
        <f>#REF!&amp;""</f>
        <v>#REF!</v>
      </c>
      <c r="F151" s="146" t="e">
        <f>IF(Table1[[#This Row],[Column3]]="",0,1)</f>
        <v>#REF!</v>
      </c>
      <c r="G151" s="151" t="s">
        <v>206</v>
      </c>
      <c r="H151" s="147" t="s">
        <v>20</v>
      </c>
      <c r="I151" s="152" t="s">
        <v>49</v>
      </c>
      <c r="J151" s="151" t="s">
        <v>216</v>
      </c>
      <c r="K151" s="151" t="s">
        <v>20</v>
      </c>
      <c r="L151" s="122">
        <v>0</v>
      </c>
      <c r="M151" s="120" t="s">
        <v>172</v>
      </c>
      <c r="N151" s="148">
        <f t="shared" si="9"/>
        <v>0</v>
      </c>
      <c r="O151" s="122" t="s">
        <v>20</v>
      </c>
      <c r="P151" s="122"/>
    </row>
    <row r="152" spans="1:16" ht="105.75" customHeight="1" x14ac:dyDescent="0.25">
      <c r="A152" s="62"/>
      <c r="C152" s="106"/>
      <c r="D152" s="44"/>
      <c r="E152" s="145" t="e">
        <f>#REF!&amp;""</f>
        <v>#REF!</v>
      </c>
      <c r="F152" s="146" t="e">
        <f>IF(Table1[[#This Row],[Column3]]="",0,1)</f>
        <v>#REF!</v>
      </c>
      <c r="G152" s="151" t="s">
        <v>206</v>
      </c>
      <c r="H152" s="147" t="s">
        <v>20</v>
      </c>
      <c r="I152" s="152" t="s">
        <v>249</v>
      </c>
      <c r="J152" s="151" t="s">
        <v>216</v>
      </c>
      <c r="K152" s="151" t="s">
        <v>20</v>
      </c>
      <c r="L152" s="122">
        <v>0</v>
      </c>
      <c r="M152" s="120" t="s">
        <v>172</v>
      </c>
      <c r="N152" s="148">
        <f t="shared" si="9"/>
        <v>0</v>
      </c>
      <c r="O152" s="122" t="s">
        <v>20</v>
      </c>
      <c r="P152" s="122"/>
    </row>
    <row r="153" spans="1:16" ht="84" customHeight="1" x14ac:dyDescent="0.25">
      <c r="A153" s="61"/>
      <c r="C153" s="123"/>
      <c r="D153" s="45"/>
      <c r="E153" s="145" t="e">
        <f>#REF!&amp;""</f>
        <v>#REF!</v>
      </c>
      <c r="F153" s="146" t="e">
        <f>IF(Table1[[#This Row],[Column3]]="",0,1)</f>
        <v>#REF!</v>
      </c>
      <c r="G153" s="151" t="s">
        <v>238</v>
      </c>
      <c r="H153" s="147" t="s">
        <v>20</v>
      </c>
      <c r="I153" s="152" t="s">
        <v>50</v>
      </c>
      <c r="J153" s="151" t="s">
        <v>216</v>
      </c>
      <c r="K153" s="151" t="s">
        <v>20</v>
      </c>
      <c r="L153" s="122">
        <v>0</v>
      </c>
      <c r="M153" s="120" t="s">
        <v>172</v>
      </c>
      <c r="N153" s="148">
        <f t="shared" si="9"/>
        <v>0</v>
      </c>
      <c r="O153" s="122" t="s">
        <v>20</v>
      </c>
      <c r="P153" s="122"/>
    </row>
    <row r="154" spans="1:16" ht="15" customHeight="1" x14ac:dyDescent="0.25">
      <c r="A154" s="61"/>
      <c r="C154" s="129"/>
      <c r="E154" s="130"/>
      <c r="F154" s="131"/>
      <c r="G154" s="132"/>
      <c r="I154" s="133"/>
      <c r="J154" s="133"/>
      <c r="K154" s="133"/>
      <c r="L154" s="133"/>
      <c r="M154" s="134"/>
      <c r="N154" s="135"/>
      <c r="O154" s="133"/>
      <c r="P154" s="133"/>
    </row>
    <row r="155" spans="1:16" ht="35.25" customHeight="1" x14ac:dyDescent="0.25">
      <c r="A155" s="61"/>
      <c r="C155" s="136" t="e">
        <f>#REF!</f>
        <v>#REF!</v>
      </c>
      <c r="D155" s="137"/>
      <c r="E155" s="138"/>
      <c r="F155" s="139"/>
      <c r="G155" s="140"/>
      <c r="H155" s="141"/>
      <c r="I155" s="140"/>
      <c r="J155" s="140"/>
      <c r="K155" s="140"/>
      <c r="L155" s="140"/>
      <c r="M155" s="142"/>
      <c r="N155" s="143"/>
      <c r="O155" s="140"/>
      <c r="P155" s="140"/>
    </row>
    <row r="156" spans="1:16" ht="48" customHeight="1" x14ac:dyDescent="0.25">
      <c r="A156" s="62"/>
      <c r="C156" s="144" t="e">
        <f>#REF!</f>
        <v>#REF!</v>
      </c>
      <c r="D156" s="107">
        <v>0</v>
      </c>
      <c r="E156" s="145" t="e">
        <f>#REF!&amp;""</f>
        <v>#REF!</v>
      </c>
      <c r="F156" s="146" t="e">
        <f>IF(Table1[[#This Row],[Column3]]="",0,1)</f>
        <v>#REF!</v>
      </c>
      <c r="G156" s="122"/>
      <c r="H156" s="147"/>
      <c r="I156" s="122"/>
      <c r="J156" s="122"/>
      <c r="K156" s="122"/>
      <c r="L156" s="122"/>
      <c r="M156" s="120"/>
      <c r="N156" s="148">
        <f t="shared" ref="N156:N163" si="10">IF(M156="виконано",1,0)</f>
        <v>0</v>
      </c>
      <c r="O156" s="122"/>
      <c r="P156" s="122"/>
    </row>
    <row r="157" spans="1:16" ht="48" hidden="1" customHeight="1" x14ac:dyDescent="0.25">
      <c r="A157" s="62"/>
      <c r="C157" s="106"/>
      <c r="D157" s="44"/>
      <c r="E157" s="145" t="e">
        <f>#REF!&amp;""</f>
        <v>#REF!</v>
      </c>
      <c r="F157" s="146" t="e">
        <f>IF(Table1[[#This Row],[Column3]]="",0,1)</f>
        <v>#REF!</v>
      </c>
      <c r="G157" s="122"/>
      <c r="H157" s="147"/>
      <c r="I157" s="122"/>
      <c r="J157" s="122"/>
      <c r="K157" s="122"/>
      <c r="L157" s="122"/>
      <c r="M157" s="120"/>
      <c r="N157" s="148">
        <f t="shared" si="10"/>
        <v>0</v>
      </c>
      <c r="O157" s="122"/>
      <c r="P157" s="122"/>
    </row>
    <row r="158" spans="1:16" ht="48" hidden="1" customHeight="1" x14ac:dyDescent="0.25">
      <c r="A158" s="62"/>
      <c r="C158" s="106"/>
      <c r="D158" s="44"/>
      <c r="E158" s="145" t="e">
        <f>#REF!&amp;""</f>
        <v>#REF!</v>
      </c>
      <c r="F158" s="146" t="e">
        <f>IF(Table1[[#This Row],[Column3]]="",0,1)</f>
        <v>#REF!</v>
      </c>
      <c r="G158" s="122"/>
      <c r="H158" s="147"/>
      <c r="I158" s="122"/>
      <c r="J158" s="122"/>
      <c r="K158" s="122"/>
      <c r="L158" s="122"/>
      <c r="M158" s="120"/>
      <c r="N158" s="148">
        <f t="shared" si="10"/>
        <v>0</v>
      </c>
      <c r="O158" s="122"/>
      <c r="P158" s="122"/>
    </row>
    <row r="159" spans="1:16" ht="48" hidden="1" customHeight="1" x14ac:dyDescent="0.25">
      <c r="A159" s="62"/>
      <c r="C159" s="106"/>
      <c r="D159" s="44"/>
      <c r="E159" s="145" t="e">
        <f>#REF!&amp;""</f>
        <v>#REF!</v>
      </c>
      <c r="F159" s="146" t="e">
        <f>IF(Table1[[#This Row],[Column3]]="",0,1)</f>
        <v>#REF!</v>
      </c>
      <c r="G159" s="122"/>
      <c r="H159" s="147"/>
      <c r="I159" s="122"/>
      <c r="J159" s="122"/>
      <c r="K159" s="122"/>
      <c r="L159" s="122"/>
      <c r="M159" s="120"/>
      <c r="N159" s="148">
        <f t="shared" si="10"/>
        <v>0</v>
      </c>
      <c r="O159" s="122"/>
      <c r="P159" s="122"/>
    </row>
    <row r="160" spans="1:16" ht="48" hidden="1" customHeight="1" x14ac:dyDescent="0.25">
      <c r="A160" s="62"/>
      <c r="C160" s="106"/>
      <c r="D160" s="44"/>
      <c r="E160" s="145" t="e">
        <f>#REF!&amp;""</f>
        <v>#REF!</v>
      </c>
      <c r="F160" s="146" t="e">
        <f>IF(Table1[[#This Row],[Column3]]="",0,1)</f>
        <v>#REF!</v>
      </c>
      <c r="G160" s="122"/>
      <c r="H160" s="147"/>
      <c r="I160" s="122"/>
      <c r="J160" s="122"/>
      <c r="K160" s="122"/>
      <c r="L160" s="122"/>
      <c r="M160" s="120"/>
      <c r="N160" s="148">
        <f t="shared" si="10"/>
        <v>0</v>
      </c>
      <c r="O160" s="122"/>
      <c r="P160" s="122"/>
    </row>
    <row r="161" spans="1:16" ht="48" hidden="1" customHeight="1" x14ac:dyDescent="0.25">
      <c r="A161" s="62"/>
      <c r="C161" s="106"/>
      <c r="D161" s="44"/>
      <c r="E161" s="145" t="e">
        <f>#REF!&amp;""</f>
        <v>#REF!</v>
      </c>
      <c r="F161" s="146" t="e">
        <f>IF(Table1[[#This Row],[Column3]]="",0,1)</f>
        <v>#REF!</v>
      </c>
      <c r="G161" s="122"/>
      <c r="H161" s="147"/>
      <c r="I161" s="122"/>
      <c r="J161" s="122"/>
      <c r="K161" s="122"/>
      <c r="L161" s="122"/>
      <c r="M161" s="120"/>
      <c r="N161" s="148">
        <f t="shared" si="10"/>
        <v>0</v>
      </c>
      <c r="O161" s="122"/>
      <c r="P161" s="122"/>
    </row>
    <row r="162" spans="1:16" ht="48" hidden="1" customHeight="1" x14ac:dyDescent="0.25">
      <c r="A162" s="62"/>
      <c r="C162" s="106"/>
      <c r="D162" s="44"/>
      <c r="E162" s="145" t="e">
        <f>#REF!&amp;""</f>
        <v>#REF!</v>
      </c>
      <c r="F162" s="146" t="e">
        <f>IF(Table1[[#This Row],[Column3]]="",0,1)</f>
        <v>#REF!</v>
      </c>
      <c r="G162" s="122"/>
      <c r="H162" s="147"/>
      <c r="I162" s="122"/>
      <c r="J162" s="122"/>
      <c r="K162" s="122"/>
      <c r="L162" s="122"/>
      <c r="M162" s="120"/>
      <c r="N162" s="148">
        <f t="shared" si="10"/>
        <v>0</v>
      </c>
      <c r="O162" s="122"/>
      <c r="P162" s="122"/>
    </row>
    <row r="163" spans="1:16" ht="47.25" hidden="1" customHeight="1" x14ac:dyDescent="0.25">
      <c r="A163" s="61"/>
      <c r="C163" s="123"/>
      <c r="D163" s="45"/>
      <c r="E163" s="145" t="e">
        <f>#REF!&amp;""</f>
        <v>#REF!</v>
      </c>
      <c r="F163" s="146" t="e">
        <f>IF(Table1[[#This Row],[Column3]]="",0,1)</f>
        <v>#REF!</v>
      </c>
      <c r="G163" s="122"/>
      <c r="H163" s="147"/>
      <c r="I163" s="122"/>
      <c r="J163" s="122"/>
      <c r="K163" s="122"/>
      <c r="L163" s="122"/>
      <c r="M163" s="120"/>
      <c r="N163" s="148">
        <f t="shared" si="10"/>
        <v>0</v>
      </c>
      <c r="O163" s="122"/>
      <c r="P163" s="122"/>
    </row>
    <row r="164" spans="1:16" ht="15" customHeight="1" x14ac:dyDescent="0.25">
      <c r="A164" s="61"/>
      <c r="E164" s="149"/>
      <c r="F164" s="150"/>
      <c r="G164" s="133"/>
      <c r="I164" s="133"/>
      <c r="J164" s="133"/>
      <c r="K164" s="133"/>
      <c r="L164" s="133"/>
      <c r="M164" s="134"/>
      <c r="N164" s="135"/>
      <c r="O164" s="133"/>
      <c r="P164" s="133"/>
    </row>
    <row r="165" spans="1:16" ht="30.75" customHeight="1" x14ac:dyDescent="0.25">
      <c r="A165" s="61"/>
      <c r="C165" s="136" t="e">
        <f>#REF!</f>
        <v>#REF!</v>
      </c>
      <c r="D165" s="137"/>
      <c r="E165" s="138"/>
      <c r="F165" s="139"/>
      <c r="G165" s="140"/>
      <c r="H165" s="141"/>
      <c r="I165" s="140"/>
      <c r="J165" s="140"/>
      <c r="K165" s="140"/>
      <c r="L165" s="140"/>
      <c r="M165" s="142"/>
      <c r="N165" s="143"/>
      <c r="O165" s="140"/>
      <c r="P165" s="140"/>
    </row>
    <row r="166" spans="1:16" ht="48.75" customHeight="1" x14ac:dyDescent="0.25">
      <c r="A166" s="62"/>
      <c r="C166" s="144" t="e">
        <f>#REF!</f>
        <v>#REF!</v>
      </c>
      <c r="D166" s="107">
        <v>0</v>
      </c>
      <c r="E166" s="145" t="e">
        <f>#REF!&amp;""</f>
        <v>#REF!</v>
      </c>
      <c r="F166" s="146" t="e">
        <f>IF(Table1[[#This Row],[Column3]]="",0,1)</f>
        <v>#REF!</v>
      </c>
      <c r="G166" s="151" t="s">
        <v>217</v>
      </c>
      <c r="H166" s="147" t="s">
        <v>20</v>
      </c>
      <c r="I166" s="145" t="s">
        <v>51</v>
      </c>
      <c r="J166" s="151" t="s">
        <v>254</v>
      </c>
      <c r="K166" s="151" t="s">
        <v>20</v>
      </c>
      <c r="L166" s="122">
        <v>0</v>
      </c>
      <c r="M166" s="120" t="s">
        <v>172</v>
      </c>
      <c r="N166" s="148">
        <f t="shared" ref="N166:N179" si="11">IF(M166="виконано",1,0)</f>
        <v>0</v>
      </c>
      <c r="O166" s="122" t="s">
        <v>20</v>
      </c>
      <c r="P166" s="122"/>
    </row>
    <row r="167" spans="1:16" ht="89.25" customHeight="1" x14ac:dyDescent="0.25">
      <c r="A167" s="62"/>
      <c r="C167" s="106"/>
      <c r="D167" s="44"/>
      <c r="E167" s="145" t="e">
        <f>#REF!&amp;""</f>
        <v>#REF!</v>
      </c>
      <c r="F167" s="146" t="e">
        <f>IF(Table1[[#This Row],[Column3]]="",0,1)</f>
        <v>#REF!</v>
      </c>
      <c r="G167" s="127" t="s">
        <v>251</v>
      </c>
      <c r="H167" s="147" t="s">
        <v>20</v>
      </c>
      <c r="I167" s="152" t="s">
        <v>52</v>
      </c>
      <c r="J167" s="151" t="s">
        <v>254</v>
      </c>
      <c r="K167" s="151" t="s">
        <v>20</v>
      </c>
      <c r="L167" s="122">
        <v>0</v>
      </c>
      <c r="M167" s="120" t="s">
        <v>172</v>
      </c>
      <c r="N167" s="148">
        <f t="shared" si="11"/>
        <v>0</v>
      </c>
      <c r="O167" s="122" t="s">
        <v>20</v>
      </c>
      <c r="P167" s="122"/>
    </row>
    <row r="168" spans="1:16" ht="87" customHeight="1" x14ac:dyDescent="0.25">
      <c r="A168" s="62"/>
      <c r="C168" s="106"/>
      <c r="D168" s="44"/>
      <c r="E168" s="145" t="e">
        <f>#REF!&amp;""</f>
        <v>#REF!</v>
      </c>
      <c r="F168" s="146" t="e">
        <f>IF(Table1[[#This Row],[Column3]]="",0,1)</f>
        <v>#REF!</v>
      </c>
      <c r="G168" s="151" t="s">
        <v>250</v>
      </c>
      <c r="H168" s="147" t="s">
        <v>20</v>
      </c>
      <c r="I168" s="152" t="s">
        <v>53</v>
      </c>
      <c r="J168" s="151" t="s">
        <v>254</v>
      </c>
      <c r="K168" s="151" t="s">
        <v>20</v>
      </c>
      <c r="L168" s="122">
        <v>0</v>
      </c>
      <c r="M168" s="120" t="s">
        <v>172</v>
      </c>
      <c r="N168" s="148">
        <f t="shared" si="11"/>
        <v>0</v>
      </c>
      <c r="O168" s="122" t="s">
        <v>20</v>
      </c>
      <c r="P168" s="122"/>
    </row>
    <row r="169" spans="1:16" ht="142.5" customHeight="1" x14ac:dyDescent="0.25">
      <c r="A169" s="62"/>
      <c r="C169" s="106"/>
      <c r="D169" s="44"/>
      <c r="E169" s="145" t="e">
        <f>#REF!&amp;""</f>
        <v>#REF!</v>
      </c>
      <c r="F169" s="146" t="e">
        <f>IF(Table1[[#This Row],[Column3]]="",0,1)</f>
        <v>#REF!</v>
      </c>
      <c r="G169" s="151" t="s">
        <v>252</v>
      </c>
      <c r="H169" s="147"/>
      <c r="I169" s="152" t="s">
        <v>255</v>
      </c>
      <c r="J169" s="151" t="s">
        <v>254</v>
      </c>
      <c r="K169" s="151" t="s">
        <v>20</v>
      </c>
      <c r="L169" s="122">
        <v>0</v>
      </c>
      <c r="M169" s="120" t="s">
        <v>172</v>
      </c>
      <c r="N169" s="148">
        <f t="shared" si="11"/>
        <v>0</v>
      </c>
      <c r="O169" s="122" t="s">
        <v>20</v>
      </c>
      <c r="P169" s="122"/>
    </row>
    <row r="170" spans="1:16" ht="128.25" customHeight="1" x14ac:dyDescent="0.25">
      <c r="A170" s="62"/>
      <c r="C170" s="106"/>
      <c r="D170" s="44"/>
      <c r="E170" s="145" t="e">
        <f>#REF!&amp;""</f>
        <v>#REF!</v>
      </c>
      <c r="F170" s="146" t="e">
        <f>IF(Table1[[#This Row],[Column3]]="",0,1)</f>
        <v>#REF!</v>
      </c>
      <c r="G170" s="151" t="s">
        <v>251</v>
      </c>
      <c r="H170" s="147" t="s">
        <v>20</v>
      </c>
      <c r="I170" s="152" t="s">
        <v>256</v>
      </c>
      <c r="J170" s="151" t="s">
        <v>254</v>
      </c>
      <c r="K170" s="151" t="s">
        <v>20</v>
      </c>
      <c r="L170" s="122">
        <v>0</v>
      </c>
      <c r="M170" s="120" t="s">
        <v>172</v>
      </c>
      <c r="N170" s="148">
        <f t="shared" si="11"/>
        <v>0</v>
      </c>
      <c r="O170" s="122" t="s">
        <v>20</v>
      </c>
      <c r="P170" s="122"/>
    </row>
    <row r="171" spans="1:16" ht="143.25" customHeight="1" x14ac:dyDescent="0.25">
      <c r="A171" s="62"/>
      <c r="C171" s="115"/>
      <c r="D171" s="153"/>
      <c r="E171" s="145" t="e">
        <f>#REF!&amp;""</f>
        <v>#REF!</v>
      </c>
      <c r="F171" s="155"/>
      <c r="G171" s="127" t="s">
        <v>253</v>
      </c>
      <c r="H171" s="118" t="s">
        <v>20</v>
      </c>
      <c r="I171" s="156" t="s">
        <v>54</v>
      </c>
      <c r="J171" s="151" t="s">
        <v>254</v>
      </c>
      <c r="K171" s="151" t="s">
        <v>20</v>
      </c>
      <c r="L171" s="122">
        <v>0</v>
      </c>
      <c r="M171" s="120" t="s">
        <v>172</v>
      </c>
      <c r="N171" s="121"/>
      <c r="O171" s="122" t="s">
        <v>20</v>
      </c>
      <c r="P171" s="119"/>
    </row>
    <row r="172" spans="1:16" ht="127.5" customHeight="1" x14ac:dyDescent="0.25">
      <c r="A172" s="62"/>
      <c r="C172" s="115"/>
      <c r="D172" s="153"/>
      <c r="E172" s="145" t="e">
        <f>#REF!&amp;""</f>
        <v>#REF!</v>
      </c>
      <c r="F172" s="155"/>
      <c r="G172" s="119" t="s">
        <v>258</v>
      </c>
      <c r="H172" s="118" t="s">
        <v>20</v>
      </c>
      <c r="I172" s="156" t="s">
        <v>55</v>
      </c>
      <c r="J172" s="151" t="s">
        <v>254</v>
      </c>
      <c r="K172" s="151" t="s">
        <v>20</v>
      </c>
      <c r="L172" s="122">
        <v>0</v>
      </c>
      <c r="M172" s="120" t="s">
        <v>172</v>
      </c>
      <c r="N172" s="121"/>
      <c r="O172" s="122" t="s">
        <v>20</v>
      </c>
      <c r="P172" s="119"/>
    </row>
    <row r="173" spans="1:16" ht="92.25" customHeight="1" x14ac:dyDescent="0.25">
      <c r="A173" s="62"/>
      <c r="C173" s="115"/>
      <c r="D173" s="153"/>
      <c r="E173" s="145" t="e">
        <f>#REF!&amp;""</f>
        <v>#REF!</v>
      </c>
      <c r="F173" s="155"/>
      <c r="G173" s="119" t="s">
        <v>207</v>
      </c>
      <c r="H173" s="118" t="s">
        <v>20</v>
      </c>
      <c r="I173" s="156" t="s">
        <v>257</v>
      </c>
      <c r="J173" s="151" t="s">
        <v>254</v>
      </c>
      <c r="K173" s="151" t="s">
        <v>20</v>
      </c>
      <c r="L173" s="122">
        <v>0</v>
      </c>
      <c r="M173" s="120" t="s">
        <v>172</v>
      </c>
      <c r="N173" s="121"/>
      <c r="O173" s="122" t="s">
        <v>20</v>
      </c>
      <c r="P173" s="119"/>
    </row>
    <row r="174" spans="1:16" ht="116.25" customHeight="1" x14ac:dyDescent="0.25">
      <c r="A174" s="62"/>
      <c r="C174" s="115"/>
      <c r="D174" s="153"/>
      <c r="E174" s="145" t="e">
        <f>#REF!&amp;""</f>
        <v>#REF!</v>
      </c>
      <c r="F174" s="155"/>
      <c r="G174" s="119" t="s">
        <v>207</v>
      </c>
      <c r="H174" s="118" t="s">
        <v>20</v>
      </c>
      <c r="I174" s="156" t="s">
        <v>56</v>
      </c>
      <c r="J174" s="151" t="s">
        <v>254</v>
      </c>
      <c r="K174" s="151" t="s">
        <v>20</v>
      </c>
      <c r="L174" s="122">
        <v>0</v>
      </c>
      <c r="M174" s="120" t="s">
        <v>172</v>
      </c>
      <c r="N174" s="121"/>
      <c r="O174" s="122" t="s">
        <v>20</v>
      </c>
      <c r="P174" s="119"/>
    </row>
    <row r="175" spans="1:16" ht="116.25" customHeight="1" x14ac:dyDescent="0.25">
      <c r="A175" s="62"/>
      <c r="C175" s="115"/>
      <c r="D175" s="153"/>
      <c r="E175" s="145" t="e">
        <f>#REF!&amp;""</f>
        <v>#REF!</v>
      </c>
      <c r="F175" s="155"/>
      <c r="G175" s="119" t="s">
        <v>207</v>
      </c>
      <c r="H175" s="118" t="s">
        <v>20</v>
      </c>
      <c r="I175" s="156" t="s">
        <v>57</v>
      </c>
      <c r="J175" s="151" t="s">
        <v>254</v>
      </c>
      <c r="K175" s="151" t="s">
        <v>20</v>
      </c>
      <c r="L175" s="122">
        <v>0</v>
      </c>
      <c r="M175" s="120" t="s">
        <v>172</v>
      </c>
      <c r="N175" s="121"/>
      <c r="O175" s="122" t="s">
        <v>20</v>
      </c>
      <c r="P175" s="119"/>
    </row>
    <row r="176" spans="1:16" ht="120" customHeight="1" x14ac:dyDescent="0.25">
      <c r="A176" s="62"/>
      <c r="C176" s="106"/>
      <c r="D176" s="44"/>
      <c r="E176" s="145" t="e">
        <f>#REF!&amp;""</f>
        <v>#REF!</v>
      </c>
      <c r="F176" s="146" t="e">
        <f>IF(Table1[[#This Row],[Column3]]="",0,1)</f>
        <v>#REF!</v>
      </c>
      <c r="G176" s="122" t="s">
        <v>206</v>
      </c>
      <c r="H176" s="118" t="s">
        <v>20</v>
      </c>
      <c r="I176" s="152" t="s">
        <v>58</v>
      </c>
      <c r="J176" s="151" t="s">
        <v>254</v>
      </c>
      <c r="K176" s="151" t="s">
        <v>20</v>
      </c>
      <c r="L176" s="122">
        <v>0</v>
      </c>
      <c r="M176" s="120" t="s">
        <v>172</v>
      </c>
      <c r="N176" s="148">
        <f t="shared" si="11"/>
        <v>0</v>
      </c>
      <c r="O176" s="122" t="s">
        <v>20</v>
      </c>
      <c r="P176" s="122"/>
    </row>
    <row r="177" spans="1:16" ht="72" customHeight="1" x14ac:dyDescent="0.25">
      <c r="A177" s="62"/>
      <c r="C177" s="106"/>
      <c r="D177" s="44"/>
      <c r="E177" s="145" t="e">
        <f>#REF!&amp;""</f>
        <v>#REF!</v>
      </c>
      <c r="F177" s="146" t="e">
        <f>IF(Table1[[#This Row],[Column3]]="",0,1)</f>
        <v>#REF!</v>
      </c>
      <c r="G177" s="122" t="s">
        <v>217</v>
      </c>
      <c r="H177" s="118" t="s">
        <v>20</v>
      </c>
      <c r="I177" s="152" t="s">
        <v>59</v>
      </c>
      <c r="J177" s="151" t="s">
        <v>254</v>
      </c>
      <c r="K177" s="151" t="s">
        <v>20</v>
      </c>
      <c r="L177" s="122">
        <v>0</v>
      </c>
      <c r="M177" s="120" t="s">
        <v>172</v>
      </c>
      <c r="N177" s="148">
        <f t="shared" si="11"/>
        <v>0</v>
      </c>
      <c r="O177" s="122" t="s">
        <v>20</v>
      </c>
      <c r="P177" s="122"/>
    </row>
    <row r="178" spans="1:16" ht="116.25" customHeight="1" x14ac:dyDescent="0.25">
      <c r="A178" s="62"/>
      <c r="C178" s="115"/>
      <c r="D178" s="153"/>
      <c r="E178" s="145" t="e">
        <f>#REF!&amp;""</f>
        <v>#REF!</v>
      </c>
      <c r="F178" s="155"/>
      <c r="G178" s="119" t="s">
        <v>206</v>
      </c>
      <c r="H178" s="118" t="s">
        <v>20</v>
      </c>
      <c r="I178" s="156" t="s">
        <v>60</v>
      </c>
      <c r="J178" s="151" t="s">
        <v>254</v>
      </c>
      <c r="K178" s="151" t="s">
        <v>20</v>
      </c>
      <c r="L178" s="122">
        <v>0</v>
      </c>
      <c r="M178" s="120" t="s">
        <v>172</v>
      </c>
      <c r="N178" s="121"/>
      <c r="O178" s="122" t="s">
        <v>20</v>
      </c>
      <c r="P178" s="119"/>
    </row>
    <row r="179" spans="1:16" ht="162" customHeight="1" x14ac:dyDescent="0.25">
      <c r="A179" s="61"/>
      <c r="C179" s="123"/>
      <c r="D179" s="45"/>
      <c r="E179" s="145" t="e">
        <f>#REF!&amp;""</f>
        <v>#REF!</v>
      </c>
      <c r="F179" s="146" t="e">
        <f>IF(Table1[[#This Row],[Column3]]="",0,1)</f>
        <v>#REF!</v>
      </c>
      <c r="G179" s="122" t="s">
        <v>206</v>
      </c>
      <c r="H179" s="118" t="s">
        <v>20</v>
      </c>
      <c r="I179" s="152" t="s">
        <v>61</v>
      </c>
      <c r="J179" s="151" t="s">
        <v>254</v>
      </c>
      <c r="K179" s="151" t="s">
        <v>20</v>
      </c>
      <c r="L179" s="122">
        <v>0</v>
      </c>
      <c r="M179" s="120" t="s">
        <v>172</v>
      </c>
      <c r="N179" s="148">
        <f t="shared" si="11"/>
        <v>0</v>
      </c>
      <c r="O179" s="122" t="s">
        <v>20</v>
      </c>
      <c r="P179" s="122"/>
    </row>
    <row r="180" spans="1:16" ht="15" customHeight="1" x14ac:dyDescent="0.25">
      <c r="A180" s="61"/>
      <c r="E180" s="149"/>
      <c r="F180" s="150"/>
      <c r="G180" s="133"/>
      <c r="I180" s="133"/>
      <c r="J180" s="133"/>
      <c r="K180" s="133"/>
      <c r="L180" s="133"/>
      <c r="M180" s="134"/>
      <c r="N180" s="135"/>
      <c r="O180" s="133"/>
      <c r="P180" s="133"/>
    </row>
    <row r="181" spans="1:16" ht="31.5" customHeight="1" x14ac:dyDescent="0.25">
      <c r="A181" s="61"/>
      <c r="C181" s="136" t="e">
        <f>#REF!</f>
        <v>#REF!</v>
      </c>
      <c r="D181" s="137"/>
      <c r="E181" s="138"/>
      <c r="F181" s="139"/>
      <c r="G181" s="140"/>
      <c r="H181" s="141"/>
      <c r="I181" s="140"/>
      <c r="J181" s="140"/>
      <c r="K181" s="140"/>
      <c r="L181" s="140"/>
      <c r="M181" s="142"/>
      <c r="N181" s="143"/>
      <c r="O181" s="140"/>
      <c r="P181" s="140"/>
    </row>
    <row r="182" spans="1:16" ht="112.5" customHeight="1" x14ac:dyDescent="0.25">
      <c r="A182" s="62"/>
      <c r="C182" s="144" t="e">
        <f>#REF!</f>
        <v>#REF!</v>
      </c>
      <c r="D182" s="107">
        <v>0</v>
      </c>
      <c r="E182" s="145" t="e">
        <f>#REF!&amp;""</f>
        <v>#REF!</v>
      </c>
      <c r="F182" s="146" t="e">
        <f>IF(Table1[[#This Row],[Column3]]="",0,1)</f>
        <v>#REF!</v>
      </c>
      <c r="G182" s="151" t="s">
        <v>206</v>
      </c>
      <c r="H182" s="147" t="s">
        <v>20</v>
      </c>
      <c r="I182" s="152" t="s">
        <v>62</v>
      </c>
      <c r="J182" s="151" t="s">
        <v>254</v>
      </c>
      <c r="K182" s="151" t="s">
        <v>20</v>
      </c>
      <c r="L182" s="151">
        <v>0</v>
      </c>
      <c r="M182" s="120" t="s">
        <v>172</v>
      </c>
      <c r="N182" s="148">
        <f>IF(M182="виконано",1,0)</f>
        <v>0</v>
      </c>
      <c r="O182" s="151" t="s">
        <v>20</v>
      </c>
      <c r="P182" s="122"/>
    </row>
    <row r="183" spans="1:16" ht="90" customHeight="1" x14ac:dyDescent="0.25">
      <c r="A183" s="62"/>
      <c r="C183" s="106"/>
      <c r="D183" s="44"/>
      <c r="E183" s="145" t="e">
        <f>#REF!&amp;""</f>
        <v>#REF!</v>
      </c>
      <c r="F183" s="146" t="e">
        <f>IF(Table1[[#This Row],[Column3]]="",0,1)</f>
        <v>#REF!</v>
      </c>
      <c r="G183" s="151" t="s">
        <v>206</v>
      </c>
      <c r="H183" s="147" t="s">
        <v>20</v>
      </c>
      <c r="I183" s="152" t="s">
        <v>63</v>
      </c>
      <c r="J183" s="151" t="s">
        <v>254</v>
      </c>
      <c r="K183" s="151" t="s">
        <v>20</v>
      </c>
      <c r="L183" s="151">
        <v>0</v>
      </c>
      <c r="M183" s="120" t="s">
        <v>172</v>
      </c>
      <c r="N183" s="148">
        <f>IF(M183="виконано",1,0)</f>
        <v>0</v>
      </c>
      <c r="O183" s="151" t="s">
        <v>20</v>
      </c>
      <c r="P183" s="122"/>
    </row>
    <row r="184" spans="1:16" ht="112.5" customHeight="1" x14ac:dyDescent="0.25">
      <c r="A184" s="62"/>
      <c r="C184" s="106"/>
      <c r="D184" s="44"/>
      <c r="E184" s="145" t="e">
        <f>#REF!&amp;""</f>
        <v>#REF!</v>
      </c>
      <c r="F184" s="146" t="e">
        <f>IF(Table1[[#This Row],[Column3]]="",0,1)</f>
        <v>#REF!</v>
      </c>
      <c r="G184" s="151" t="s">
        <v>206</v>
      </c>
      <c r="H184" s="147" t="s">
        <v>20</v>
      </c>
      <c r="I184" s="152" t="s">
        <v>64</v>
      </c>
      <c r="J184" s="151" t="s">
        <v>254</v>
      </c>
      <c r="K184" s="151" t="s">
        <v>20</v>
      </c>
      <c r="L184" s="151">
        <v>0</v>
      </c>
      <c r="M184" s="120" t="s">
        <v>172</v>
      </c>
      <c r="N184" s="148">
        <f>IF(M184="виконано",1,0)</f>
        <v>0</v>
      </c>
      <c r="O184" s="151" t="s">
        <v>20</v>
      </c>
      <c r="P184" s="122"/>
    </row>
    <row r="185" spans="1:16" ht="114" customHeight="1" x14ac:dyDescent="0.25">
      <c r="A185" s="62"/>
      <c r="C185" s="106"/>
      <c r="D185" s="44"/>
      <c r="E185" s="145" t="e">
        <f>#REF!&amp;""</f>
        <v>#REF!</v>
      </c>
      <c r="F185" s="146" t="e">
        <f>IF(Table1[[#This Row],[Column3]]="",0,1)</f>
        <v>#REF!</v>
      </c>
      <c r="G185" s="151" t="s">
        <v>206</v>
      </c>
      <c r="H185" s="147" t="s">
        <v>20</v>
      </c>
      <c r="I185" s="152" t="s">
        <v>65</v>
      </c>
      <c r="J185" s="151" t="s">
        <v>254</v>
      </c>
      <c r="K185" s="151" t="s">
        <v>20</v>
      </c>
      <c r="L185" s="151">
        <v>0</v>
      </c>
      <c r="M185" s="120" t="s">
        <v>172</v>
      </c>
      <c r="N185" s="148">
        <f>IF(M185="виконано",1,0)</f>
        <v>0</v>
      </c>
      <c r="O185" s="151" t="s">
        <v>20</v>
      </c>
      <c r="P185" s="122"/>
    </row>
    <row r="186" spans="1:16" ht="117" customHeight="1" x14ac:dyDescent="0.25">
      <c r="A186" s="61"/>
      <c r="C186" s="123"/>
      <c r="D186" s="45"/>
      <c r="E186" s="145" t="e">
        <f>#REF!&amp;""</f>
        <v>#REF!</v>
      </c>
      <c r="F186" s="146" t="e">
        <f>IF(Table1[[#This Row],[Column3]]="",0,1)</f>
        <v>#REF!</v>
      </c>
      <c r="G186" s="151" t="s">
        <v>206</v>
      </c>
      <c r="H186" s="147" t="s">
        <v>20</v>
      </c>
      <c r="I186" s="152" t="s">
        <v>66</v>
      </c>
      <c r="J186" s="151" t="s">
        <v>254</v>
      </c>
      <c r="K186" s="151" t="s">
        <v>20</v>
      </c>
      <c r="L186" s="151">
        <v>0</v>
      </c>
      <c r="M186" s="120" t="s">
        <v>172</v>
      </c>
      <c r="N186" s="148">
        <f>IF(M186="виконано",1,0)</f>
        <v>0</v>
      </c>
      <c r="O186" s="151" t="s">
        <v>20</v>
      </c>
      <c r="P186" s="122"/>
    </row>
    <row r="187" spans="1:16" ht="15" customHeight="1" x14ac:dyDescent="0.25">
      <c r="A187" s="61"/>
      <c r="E187" s="157"/>
      <c r="F187" s="158"/>
      <c r="G187" s="133"/>
      <c r="I187" s="133"/>
      <c r="J187" s="133"/>
      <c r="K187" s="133"/>
      <c r="L187" s="133"/>
      <c r="M187" s="134"/>
      <c r="N187" s="135"/>
      <c r="O187" s="133"/>
      <c r="P187" s="133"/>
    </row>
    <row r="188" spans="1:16" ht="33" customHeight="1" x14ac:dyDescent="0.25">
      <c r="A188" s="61"/>
      <c r="C188" s="136" t="e">
        <f>#REF!</f>
        <v>#REF!</v>
      </c>
      <c r="D188" s="137"/>
      <c r="E188" s="138"/>
      <c r="F188" s="139"/>
      <c r="G188" s="140"/>
      <c r="H188" s="141"/>
      <c r="I188" s="140"/>
      <c r="J188" s="140"/>
      <c r="K188" s="140"/>
      <c r="L188" s="140"/>
      <c r="M188" s="142"/>
      <c r="N188" s="143"/>
      <c r="O188" s="140"/>
      <c r="P188" s="140"/>
    </row>
    <row r="189" spans="1:16" ht="48" customHeight="1" x14ac:dyDescent="0.25">
      <c r="A189" s="62"/>
      <c r="C189" s="144" t="e">
        <f>#REF!</f>
        <v>#REF!</v>
      </c>
      <c r="D189" s="107">
        <v>0</v>
      </c>
      <c r="E189" s="145" t="e">
        <f>#REF!&amp;""</f>
        <v>#REF!</v>
      </c>
      <c r="F189" s="146" t="e">
        <f>IF(Table1[[#This Row],[Column3]]="",0,1)</f>
        <v>#REF!</v>
      </c>
      <c r="G189" s="151" t="s">
        <v>218</v>
      </c>
      <c r="H189" s="147" t="s">
        <v>20</v>
      </c>
      <c r="I189" s="152" t="s">
        <v>67</v>
      </c>
      <c r="J189" s="151" t="s">
        <v>254</v>
      </c>
      <c r="K189" s="151" t="s">
        <v>20</v>
      </c>
      <c r="L189" s="151">
        <v>0</v>
      </c>
      <c r="M189" s="120" t="s">
        <v>172</v>
      </c>
      <c r="N189" s="148">
        <f t="shared" ref="N189:N200" si="12">IF(M189="виконано",1,0)</f>
        <v>0</v>
      </c>
      <c r="O189" s="151" t="s">
        <v>20</v>
      </c>
      <c r="P189" s="122"/>
    </row>
    <row r="190" spans="1:16" ht="81.75" customHeight="1" x14ac:dyDescent="0.25">
      <c r="A190" s="62"/>
      <c r="C190" s="106"/>
      <c r="D190" s="44"/>
      <c r="E190" s="145" t="e">
        <f>#REF!&amp;""</f>
        <v>#REF!</v>
      </c>
      <c r="F190" s="146" t="e">
        <f>IF(Table1[[#This Row],[Column3]]="",0,1)</f>
        <v>#REF!</v>
      </c>
      <c r="G190" s="151" t="s">
        <v>218</v>
      </c>
      <c r="H190" s="147" t="s">
        <v>20</v>
      </c>
      <c r="I190" s="152" t="s">
        <v>68</v>
      </c>
      <c r="J190" s="151" t="s">
        <v>254</v>
      </c>
      <c r="K190" s="151" t="s">
        <v>20</v>
      </c>
      <c r="L190" s="151">
        <v>0</v>
      </c>
      <c r="M190" s="120" t="s">
        <v>172</v>
      </c>
      <c r="N190" s="148">
        <f t="shared" si="12"/>
        <v>0</v>
      </c>
      <c r="O190" s="151" t="s">
        <v>20</v>
      </c>
      <c r="P190" s="122"/>
    </row>
    <row r="191" spans="1:16" ht="48" customHeight="1" x14ac:dyDescent="0.25">
      <c r="A191" s="62"/>
      <c r="C191" s="106"/>
      <c r="D191" s="44"/>
      <c r="E191" s="145" t="e">
        <f>#REF!&amp;""</f>
        <v>#REF!</v>
      </c>
      <c r="F191" s="146" t="e">
        <f>IF(Table1[[#This Row],[Column3]]="",0,1)</f>
        <v>#REF!</v>
      </c>
      <c r="G191" s="151" t="s">
        <v>206</v>
      </c>
      <c r="H191" s="147" t="s">
        <v>20</v>
      </c>
      <c r="I191" s="152" t="s">
        <v>69</v>
      </c>
      <c r="J191" s="151" t="s">
        <v>254</v>
      </c>
      <c r="K191" s="151" t="s">
        <v>20</v>
      </c>
      <c r="L191" s="151">
        <v>0</v>
      </c>
      <c r="M191" s="120" t="s">
        <v>172</v>
      </c>
      <c r="N191" s="148">
        <f t="shared" si="12"/>
        <v>0</v>
      </c>
      <c r="O191" s="151" t="s">
        <v>20</v>
      </c>
      <c r="P191" s="122"/>
    </row>
    <row r="192" spans="1:16" ht="91.5" customHeight="1" x14ac:dyDescent="0.25">
      <c r="A192" s="62"/>
      <c r="C192" s="106"/>
      <c r="D192" s="44"/>
      <c r="E192" s="145" t="e">
        <f>#REF!&amp;""</f>
        <v>#REF!</v>
      </c>
      <c r="F192" s="146" t="e">
        <f>IF(Table1[[#This Row],[Column3]]="",0,1)</f>
        <v>#REF!</v>
      </c>
      <c r="G192" s="151" t="s">
        <v>206</v>
      </c>
      <c r="H192" s="147" t="s">
        <v>20</v>
      </c>
      <c r="I192" s="152" t="s">
        <v>70</v>
      </c>
      <c r="J192" s="151" t="s">
        <v>254</v>
      </c>
      <c r="K192" s="151" t="s">
        <v>20</v>
      </c>
      <c r="L192" s="151">
        <v>0</v>
      </c>
      <c r="M192" s="120" t="s">
        <v>172</v>
      </c>
      <c r="N192" s="148">
        <f t="shared" si="12"/>
        <v>0</v>
      </c>
      <c r="O192" s="151" t="s">
        <v>20</v>
      </c>
      <c r="P192" s="122"/>
    </row>
    <row r="193" spans="1:16" ht="106.5" customHeight="1" x14ac:dyDescent="0.25">
      <c r="A193" s="62"/>
      <c r="C193" s="106"/>
      <c r="D193" s="44"/>
      <c r="E193" s="145" t="e">
        <f>#REF!&amp;""</f>
        <v>#REF!</v>
      </c>
      <c r="F193" s="146" t="e">
        <f>IF(Table1[[#This Row],[Column3]]="",0,1)</f>
        <v>#REF!</v>
      </c>
      <c r="G193" s="151" t="s">
        <v>206</v>
      </c>
      <c r="H193" s="147" t="s">
        <v>20</v>
      </c>
      <c r="I193" s="152" t="s">
        <v>259</v>
      </c>
      <c r="J193" s="151" t="s">
        <v>254</v>
      </c>
      <c r="K193" s="151" t="s">
        <v>20</v>
      </c>
      <c r="L193" s="151">
        <v>0</v>
      </c>
      <c r="M193" s="120" t="s">
        <v>172</v>
      </c>
      <c r="N193" s="148">
        <f t="shared" si="12"/>
        <v>0</v>
      </c>
      <c r="O193" s="151" t="s">
        <v>20</v>
      </c>
      <c r="P193" s="122"/>
    </row>
    <row r="194" spans="1:16" ht="102.75" customHeight="1" x14ac:dyDescent="0.25">
      <c r="A194" s="62"/>
      <c r="C194" s="106"/>
      <c r="D194" s="44"/>
      <c r="E194" s="145" t="e">
        <f>#REF!&amp;""</f>
        <v>#REF!</v>
      </c>
      <c r="F194" s="146" t="e">
        <f>IF(Table1[[#This Row],[Column3]]="",0,1)</f>
        <v>#REF!</v>
      </c>
      <c r="G194" s="151" t="s">
        <v>252</v>
      </c>
      <c r="H194" s="147" t="s">
        <v>20</v>
      </c>
      <c r="I194" s="152" t="s">
        <v>71</v>
      </c>
      <c r="J194" s="151" t="s">
        <v>254</v>
      </c>
      <c r="K194" s="151" t="s">
        <v>20</v>
      </c>
      <c r="L194" s="151">
        <v>0</v>
      </c>
      <c r="M194" s="120" t="s">
        <v>172</v>
      </c>
      <c r="N194" s="148">
        <f t="shared" si="12"/>
        <v>0</v>
      </c>
      <c r="O194" s="151" t="s">
        <v>20</v>
      </c>
      <c r="P194" s="122"/>
    </row>
    <row r="195" spans="1:16" ht="75.75" customHeight="1" x14ac:dyDescent="0.25">
      <c r="A195" s="62"/>
      <c r="C195" s="106"/>
      <c r="D195" s="44"/>
      <c r="E195" s="145" t="e">
        <f>#REF!&amp;""</f>
        <v>#REF!</v>
      </c>
      <c r="F195" s="146" t="e">
        <f>IF(Table1[[#This Row],[Column3]]="",0,1)</f>
        <v>#REF!</v>
      </c>
      <c r="G195" s="151" t="s">
        <v>218</v>
      </c>
      <c r="H195" s="147" t="s">
        <v>20</v>
      </c>
      <c r="I195" s="152" t="s">
        <v>72</v>
      </c>
      <c r="J195" s="151" t="s">
        <v>254</v>
      </c>
      <c r="K195" s="151" t="s">
        <v>20</v>
      </c>
      <c r="L195" s="151">
        <v>0</v>
      </c>
      <c r="M195" s="120" t="s">
        <v>172</v>
      </c>
      <c r="N195" s="148">
        <f t="shared" si="12"/>
        <v>0</v>
      </c>
      <c r="O195" s="151" t="s">
        <v>20</v>
      </c>
      <c r="P195" s="122"/>
    </row>
    <row r="196" spans="1:16" ht="48" customHeight="1" x14ac:dyDescent="0.25">
      <c r="A196" s="62"/>
      <c r="C196" s="115"/>
      <c r="D196" s="153"/>
      <c r="E196" s="145" t="e">
        <f>#REF!&amp;""</f>
        <v>#REF!</v>
      </c>
      <c r="F196" s="155"/>
      <c r="G196" s="127" t="s">
        <v>206</v>
      </c>
      <c r="H196" s="147" t="s">
        <v>20</v>
      </c>
      <c r="I196" s="156" t="s">
        <v>73</v>
      </c>
      <c r="J196" s="151" t="s">
        <v>254</v>
      </c>
      <c r="K196" s="151" t="s">
        <v>20</v>
      </c>
      <c r="L196" s="151">
        <v>0</v>
      </c>
      <c r="M196" s="120" t="s">
        <v>172</v>
      </c>
      <c r="N196" s="121"/>
      <c r="O196" s="151" t="s">
        <v>20</v>
      </c>
      <c r="P196" s="119"/>
    </row>
    <row r="197" spans="1:16" ht="96.75" customHeight="1" x14ac:dyDescent="0.25">
      <c r="A197" s="62"/>
      <c r="C197" s="115"/>
      <c r="D197" s="153"/>
      <c r="E197" s="145" t="e">
        <f>#REF!&amp;""</f>
        <v>#REF!</v>
      </c>
      <c r="F197" s="155"/>
      <c r="G197" s="127" t="s">
        <v>206</v>
      </c>
      <c r="H197" s="147" t="s">
        <v>20</v>
      </c>
      <c r="I197" s="156" t="s">
        <v>74</v>
      </c>
      <c r="J197" s="151" t="s">
        <v>254</v>
      </c>
      <c r="K197" s="151" t="s">
        <v>20</v>
      </c>
      <c r="L197" s="151">
        <v>0</v>
      </c>
      <c r="M197" s="120" t="s">
        <v>172</v>
      </c>
      <c r="N197" s="121"/>
      <c r="O197" s="151" t="s">
        <v>20</v>
      </c>
      <c r="P197" s="119"/>
    </row>
    <row r="198" spans="1:16" ht="79.5" customHeight="1" x14ac:dyDescent="0.25">
      <c r="A198" s="62"/>
      <c r="C198" s="115"/>
      <c r="D198" s="153"/>
      <c r="E198" s="145" t="e">
        <f>#REF!&amp;""</f>
        <v>#REF!</v>
      </c>
      <c r="F198" s="155"/>
      <c r="G198" s="127" t="s">
        <v>217</v>
      </c>
      <c r="H198" s="147" t="s">
        <v>20</v>
      </c>
      <c r="I198" s="156" t="s">
        <v>75</v>
      </c>
      <c r="J198" s="151" t="s">
        <v>254</v>
      </c>
      <c r="K198" s="151" t="s">
        <v>20</v>
      </c>
      <c r="L198" s="151">
        <v>0</v>
      </c>
      <c r="M198" s="120" t="s">
        <v>172</v>
      </c>
      <c r="N198" s="121"/>
      <c r="O198" s="151" t="s">
        <v>20</v>
      </c>
      <c r="P198" s="119"/>
    </row>
    <row r="199" spans="1:16" ht="105" customHeight="1" x14ac:dyDescent="0.25">
      <c r="A199" s="62"/>
      <c r="C199" s="115"/>
      <c r="D199" s="153"/>
      <c r="E199" s="145" t="e">
        <f>#REF!&amp;""</f>
        <v>#REF!</v>
      </c>
      <c r="F199" s="155"/>
      <c r="G199" s="127" t="s">
        <v>218</v>
      </c>
      <c r="H199" s="147" t="s">
        <v>20</v>
      </c>
      <c r="I199" s="156" t="s">
        <v>76</v>
      </c>
      <c r="J199" s="151" t="s">
        <v>254</v>
      </c>
      <c r="K199" s="151" t="s">
        <v>20</v>
      </c>
      <c r="L199" s="151">
        <v>0</v>
      </c>
      <c r="M199" s="120" t="s">
        <v>172</v>
      </c>
      <c r="N199" s="121"/>
      <c r="O199" s="151" t="s">
        <v>20</v>
      </c>
      <c r="P199" s="119"/>
    </row>
    <row r="200" spans="1:16" ht="120.75" customHeight="1" x14ac:dyDescent="0.25">
      <c r="A200" s="61"/>
      <c r="C200" s="123"/>
      <c r="D200" s="45"/>
      <c r="E200" s="145" t="e">
        <f>#REF!&amp;""</f>
        <v>#REF!</v>
      </c>
      <c r="F200" s="146" t="e">
        <f>IF(Table1[[#This Row],[Column3]]="",0,1)</f>
        <v>#REF!</v>
      </c>
      <c r="G200" s="151" t="s">
        <v>206</v>
      </c>
      <c r="H200" s="147" t="s">
        <v>20</v>
      </c>
      <c r="I200" s="152" t="s">
        <v>260</v>
      </c>
      <c r="J200" s="151" t="s">
        <v>254</v>
      </c>
      <c r="K200" s="151" t="s">
        <v>20</v>
      </c>
      <c r="L200" s="151">
        <v>0</v>
      </c>
      <c r="M200" s="120" t="s">
        <v>172</v>
      </c>
      <c r="N200" s="148">
        <f t="shared" si="12"/>
        <v>0</v>
      </c>
      <c r="O200" s="151" t="s">
        <v>20</v>
      </c>
      <c r="P200" s="122"/>
    </row>
    <row r="201" spans="1:16" x14ac:dyDescent="0.25">
      <c r="A201" s="61"/>
      <c r="E201" s="157"/>
      <c r="F201" s="158"/>
      <c r="G201" s="133"/>
      <c r="I201" s="133"/>
      <c r="J201" s="133"/>
      <c r="K201" s="133"/>
      <c r="L201" s="133"/>
      <c r="M201" s="134"/>
      <c r="N201" s="135"/>
      <c r="O201" s="133"/>
      <c r="P201" s="133"/>
    </row>
    <row r="202" spans="1:16" x14ac:dyDescent="0.2">
      <c r="A202" s="61"/>
      <c r="C202" s="89"/>
      <c r="D202" s="167" t="s">
        <v>77</v>
      </c>
      <c r="E202" s="159"/>
      <c r="F202" s="164"/>
      <c r="G202" s="160"/>
      <c r="H202" s="94"/>
      <c r="I202" s="160"/>
      <c r="J202" s="160"/>
      <c r="K202" s="161"/>
      <c r="L202" s="161"/>
      <c r="M202" s="162"/>
      <c r="N202" s="163"/>
      <c r="O202" s="161"/>
      <c r="P202" s="161"/>
    </row>
    <row r="203" spans="1:16" ht="15" customHeight="1" x14ac:dyDescent="0.2">
      <c r="A203" s="61"/>
      <c r="C203" s="89"/>
      <c r="D203" s="25"/>
      <c r="E203" s="159"/>
      <c r="F203" s="164"/>
      <c r="G203" s="161"/>
      <c r="H203" s="99"/>
      <c r="I203" s="161"/>
      <c r="J203" s="161"/>
      <c r="K203" s="161"/>
      <c r="L203" s="161"/>
      <c r="M203" s="162"/>
      <c r="N203" s="163"/>
      <c r="O203" s="161"/>
      <c r="P203" s="161"/>
    </row>
    <row r="204" spans="1:16" ht="29.25" customHeight="1" x14ac:dyDescent="0.25">
      <c r="A204" s="61"/>
      <c r="C204" s="136" t="e">
        <f>#REF!</f>
        <v>#REF!</v>
      </c>
      <c r="D204" s="137"/>
      <c r="E204" s="138"/>
      <c r="F204" s="139"/>
      <c r="G204" s="140"/>
      <c r="H204" s="141"/>
      <c r="I204" s="140"/>
      <c r="J204" s="140"/>
      <c r="K204" s="140"/>
      <c r="L204" s="140"/>
      <c r="M204" s="142"/>
      <c r="N204" s="143"/>
      <c r="O204" s="140"/>
      <c r="P204" s="140"/>
    </row>
    <row r="205" spans="1:16" ht="53.25" customHeight="1" x14ac:dyDescent="0.25">
      <c r="A205" s="62"/>
      <c r="C205" s="144" t="e">
        <f>#REF!</f>
        <v>#REF!</v>
      </c>
      <c r="D205" s="107">
        <v>0</v>
      </c>
      <c r="E205" s="145" t="e">
        <f>#REF!&amp;""</f>
        <v>#REF!</v>
      </c>
      <c r="F205" s="146" t="e">
        <f>IF(Table1[[#This Row],[Column3]]="",0,1)</f>
        <v>#REF!</v>
      </c>
      <c r="G205" s="165" t="s">
        <v>206</v>
      </c>
      <c r="H205" s="147" t="s">
        <v>20</v>
      </c>
      <c r="I205" s="152" t="s">
        <v>78</v>
      </c>
      <c r="J205" s="151" t="s">
        <v>254</v>
      </c>
      <c r="K205" s="151" t="s">
        <v>20</v>
      </c>
      <c r="L205" s="151">
        <v>0</v>
      </c>
      <c r="M205" s="120" t="s">
        <v>172</v>
      </c>
      <c r="N205" s="148">
        <f t="shared" ref="N205:N224" si="13">IF(M205="виконано",1,0)</f>
        <v>0</v>
      </c>
      <c r="O205" s="151" t="s">
        <v>20</v>
      </c>
      <c r="P205" s="122"/>
    </row>
    <row r="206" spans="1:16" ht="82.5" customHeight="1" x14ac:dyDescent="0.25">
      <c r="A206" s="62"/>
      <c r="C206" s="106"/>
      <c r="D206" s="44"/>
      <c r="E206" s="145" t="e">
        <f>#REF!&amp;""</f>
        <v>#REF!</v>
      </c>
      <c r="F206" s="146" t="e">
        <f>IF(Table1[[#This Row],[Column3]]="",0,1)</f>
        <v>#REF!</v>
      </c>
      <c r="G206" s="151" t="s">
        <v>217</v>
      </c>
      <c r="H206" s="147" t="s">
        <v>20</v>
      </c>
      <c r="I206" s="152" t="s">
        <v>79</v>
      </c>
      <c r="J206" s="151" t="s">
        <v>254</v>
      </c>
      <c r="K206" s="151" t="s">
        <v>20</v>
      </c>
      <c r="L206" s="151">
        <v>0</v>
      </c>
      <c r="M206" s="120" t="s">
        <v>172</v>
      </c>
      <c r="N206" s="148">
        <f t="shared" si="13"/>
        <v>0</v>
      </c>
      <c r="O206" s="151" t="s">
        <v>20</v>
      </c>
      <c r="P206" s="122"/>
    </row>
    <row r="207" spans="1:16" ht="62.25" customHeight="1" x14ac:dyDescent="0.25">
      <c r="A207" s="62"/>
      <c r="C207" s="106"/>
      <c r="D207" s="44"/>
      <c r="E207" s="145" t="e">
        <f>#REF!&amp;""</f>
        <v>#REF!</v>
      </c>
      <c r="F207" s="146" t="e">
        <f>IF(Table1[[#This Row],[Column3]]="",0,1)</f>
        <v>#REF!</v>
      </c>
      <c r="G207" s="151" t="s">
        <v>218</v>
      </c>
      <c r="H207" s="147" t="s">
        <v>20</v>
      </c>
      <c r="I207" s="152" t="s">
        <v>80</v>
      </c>
      <c r="J207" s="151" t="s">
        <v>254</v>
      </c>
      <c r="K207" s="151" t="s">
        <v>20</v>
      </c>
      <c r="L207" s="151">
        <v>0</v>
      </c>
      <c r="M207" s="120" t="s">
        <v>172</v>
      </c>
      <c r="N207" s="148">
        <f t="shared" si="13"/>
        <v>0</v>
      </c>
      <c r="O207" s="151" t="s">
        <v>20</v>
      </c>
      <c r="P207" s="122"/>
    </row>
    <row r="208" spans="1:16" ht="60.75" customHeight="1" x14ac:dyDescent="0.25">
      <c r="A208" s="62"/>
      <c r="C208" s="115"/>
      <c r="D208" s="153"/>
      <c r="E208" s="145" t="e">
        <f>#REF!&amp;""</f>
        <v>#REF!</v>
      </c>
      <c r="F208" s="155"/>
      <c r="G208" s="127" t="s">
        <v>217</v>
      </c>
      <c r="H208" s="147" t="s">
        <v>20</v>
      </c>
      <c r="I208" s="156" t="s">
        <v>81</v>
      </c>
      <c r="J208" s="151" t="s">
        <v>254</v>
      </c>
      <c r="K208" s="151" t="s">
        <v>20</v>
      </c>
      <c r="L208" s="151">
        <v>0</v>
      </c>
      <c r="M208" s="120" t="s">
        <v>172</v>
      </c>
      <c r="N208" s="121"/>
      <c r="O208" s="151" t="s">
        <v>20</v>
      </c>
      <c r="P208" s="119"/>
    </row>
    <row r="209" spans="1:16" ht="141" customHeight="1" x14ac:dyDescent="0.25">
      <c r="A209" s="62"/>
      <c r="C209" s="115"/>
      <c r="D209" s="153"/>
      <c r="E209" s="145" t="e">
        <f>#REF!&amp;""</f>
        <v>#REF!</v>
      </c>
      <c r="F209" s="155"/>
      <c r="G209" s="127" t="s">
        <v>218</v>
      </c>
      <c r="H209" s="147" t="s">
        <v>20</v>
      </c>
      <c r="I209" s="156" t="s">
        <v>261</v>
      </c>
      <c r="J209" s="151" t="s">
        <v>254</v>
      </c>
      <c r="K209" s="151" t="s">
        <v>20</v>
      </c>
      <c r="L209" s="151">
        <v>0</v>
      </c>
      <c r="M209" s="120" t="s">
        <v>172</v>
      </c>
      <c r="N209" s="121"/>
      <c r="O209" s="151" t="s">
        <v>20</v>
      </c>
      <c r="P209" s="119"/>
    </row>
    <row r="210" spans="1:16" ht="116.25" customHeight="1" x14ac:dyDescent="0.25">
      <c r="A210" s="62"/>
      <c r="C210" s="115"/>
      <c r="D210" s="153"/>
      <c r="E210" s="145" t="e">
        <f>#REF!&amp;""</f>
        <v>#REF!</v>
      </c>
      <c r="F210" s="155"/>
      <c r="G210" s="127" t="s">
        <v>206</v>
      </c>
      <c r="H210" s="147" t="s">
        <v>20</v>
      </c>
      <c r="I210" s="156" t="s">
        <v>262</v>
      </c>
      <c r="J210" s="151" t="s">
        <v>254</v>
      </c>
      <c r="K210" s="151" t="s">
        <v>20</v>
      </c>
      <c r="L210" s="151">
        <v>0</v>
      </c>
      <c r="M210" s="120" t="s">
        <v>172</v>
      </c>
      <c r="N210" s="121"/>
      <c r="O210" s="151" t="s">
        <v>20</v>
      </c>
      <c r="P210" s="119"/>
    </row>
    <row r="211" spans="1:16" ht="139.5" customHeight="1" x14ac:dyDescent="0.25">
      <c r="A211" s="62"/>
      <c r="C211" s="115"/>
      <c r="D211" s="153"/>
      <c r="E211" s="145" t="e">
        <f>#REF!&amp;""</f>
        <v>#REF!</v>
      </c>
      <c r="F211" s="155"/>
      <c r="G211" s="127" t="s">
        <v>217</v>
      </c>
      <c r="H211" s="147" t="s">
        <v>20</v>
      </c>
      <c r="I211" s="156" t="s">
        <v>263</v>
      </c>
      <c r="J211" s="151" t="s">
        <v>254</v>
      </c>
      <c r="K211" s="151" t="s">
        <v>20</v>
      </c>
      <c r="L211" s="151">
        <v>0</v>
      </c>
      <c r="M211" s="120" t="s">
        <v>172</v>
      </c>
      <c r="N211" s="121"/>
      <c r="O211" s="151" t="s">
        <v>20</v>
      </c>
      <c r="P211" s="119"/>
    </row>
    <row r="212" spans="1:16" ht="123.75" customHeight="1" x14ac:dyDescent="0.25">
      <c r="A212" s="62"/>
      <c r="C212" s="115"/>
      <c r="D212" s="153"/>
      <c r="E212" s="145" t="e">
        <f>#REF!&amp;""</f>
        <v>#REF!</v>
      </c>
      <c r="F212" s="155"/>
      <c r="G212" s="127" t="s">
        <v>217</v>
      </c>
      <c r="H212" s="147" t="s">
        <v>20</v>
      </c>
      <c r="I212" s="156" t="s">
        <v>82</v>
      </c>
      <c r="J212" s="151" t="s">
        <v>254</v>
      </c>
      <c r="K212" s="151" t="s">
        <v>20</v>
      </c>
      <c r="L212" s="151">
        <v>0</v>
      </c>
      <c r="M212" s="120" t="s">
        <v>172</v>
      </c>
      <c r="N212" s="121"/>
      <c r="O212" s="151" t="s">
        <v>20</v>
      </c>
      <c r="P212" s="119"/>
    </row>
    <row r="213" spans="1:16" ht="78" customHeight="1" x14ac:dyDescent="0.25">
      <c r="A213" s="62"/>
      <c r="C213" s="115"/>
      <c r="D213" s="153"/>
      <c r="E213" s="145" t="e">
        <f>#REF!&amp;""</f>
        <v>#REF!</v>
      </c>
      <c r="F213" s="155"/>
      <c r="G213" s="127" t="s">
        <v>217</v>
      </c>
      <c r="H213" s="147" t="s">
        <v>20</v>
      </c>
      <c r="I213" s="156" t="s">
        <v>83</v>
      </c>
      <c r="J213" s="151" t="s">
        <v>254</v>
      </c>
      <c r="K213" s="151" t="s">
        <v>20</v>
      </c>
      <c r="L213" s="151">
        <v>0</v>
      </c>
      <c r="M213" s="120" t="s">
        <v>172</v>
      </c>
      <c r="N213" s="121"/>
      <c r="O213" s="151" t="s">
        <v>20</v>
      </c>
      <c r="P213" s="119"/>
    </row>
    <row r="214" spans="1:16" ht="79.5" customHeight="1" x14ac:dyDescent="0.25">
      <c r="A214" s="62"/>
      <c r="C214" s="115"/>
      <c r="D214" s="153"/>
      <c r="E214" s="145" t="e">
        <f>#REF!&amp;""</f>
        <v>#REF!</v>
      </c>
      <c r="F214" s="155"/>
      <c r="G214" s="127" t="s">
        <v>217</v>
      </c>
      <c r="H214" s="147" t="s">
        <v>20</v>
      </c>
      <c r="I214" s="156" t="s">
        <v>84</v>
      </c>
      <c r="J214" s="151" t="s">
        <v>254</v>
      </c>
      <c r="K214" s="151" t="s">
        <v>20</v>
      </c>
      <c r="L214" s="151">
        <v>0</v>
      </c>
      <c r="M214" s="120" t="s">
        <v>172</v>
      </c>
      <c r="N214" s="121"/>
      <c r="O214" s="151" t="s">
        <v>20</v>
      </c>
      <c r="P214" s="119"/>
    </row>
    <row r="215" spans="1:16" ht="48" customHeight="1" x14ac:dyDescent="0.25">
      <c r="A215" s="62"/>
      <c r="C215" s="106"/>
      <c r="D215" s="44"/>
      <c r="E215" s="145" t="e">
        <f>#REF!&amp;""</f>
        <v>#REF!</v>
      </c>
      <c r="F215" s="146" t="e">
        <f>IF(Table1[[#This Row],[Column3]]="",0,1)</f>
        <v>#REF!</v>
      </c>
      <c r="G215" s="151" t="s">
        <v>206</v>
      </c>
      <c r="H215" s="147" t="s">
        <v>20</v>
      </c>
      <c r="I215" s="152" t="s">
        <v>264</v>
      </c>
      <c r="J215" s="151" t="s">
        <v>254</v>
      </c>
      <c r="K215" s="151" t="s">
        <v>20</v>
      </c>
      <c r="L215" s="151">
        <v>0</v>
      </c>
      <c r="M215" s="120" t="s">
        <v>172</v>
      </c>
      <c r="N215" s="148">
        <f t="shared" si="13"/>
        <v>0</v>
      </c>
      <c r="O215" s="151" t="s">
        <v>20</v>
      </c>
      <c r="P215" s="122"/>
    </row>
    <row r="216" spans="1:16" ht="92.25" customHeight="1" x14ac:dyDescent="0.25">
      <c r="A216" s="62"/>
      <c r="C216" s="106"/>
      <c r="D216" s="44"/>
      <c r="E216" s="145" t="e">
        <f>#REF!&amp;""</f>
        <v>#REF!</v>
      </c>
      <c r="F216" s="146" t="e">
        <f>IF(Table1[[#This Row],[Column3]]="",0,1)</f>
        <v>#REF!</v>
      </c>
      <c r="G216" s="151" t="s">
        <v>206</v>
      </c>
      <c r="H216" s="147" t="s">
        <v>20</v>
      </c>
      <c r="I216" s="152" t="s">
        <v>85</v>
      </c>
      <c r="J216" s="151" t="s">
        <v>254</v>
      </c>
      <c r="K216" s="151" t="s">
        <v>20</v>
      </c>
      <c r="L216" s="151">
        <v>0</v>
      </c>
      <c r="M216" s="120" t="s">
        <v>172</v>
      </c>
      <c r="N216" s="148">
        <f t="shared" si="13"/>
        <v>0</v>
      </c>
      <c r="O216" s="151" t="s">
        <v>20</v>
      </c>
      <c r="P216" s="122"/>
    </row>
    <row r="217" spans="1:16" ht="148.5" customHeight="1" x14ac:dyDescent="0.25">
      <c r="A217" s="62"/>
      <c r="C217" s="106"/>
      <c r="D217" s="44"/>
      <c r="E217" s="145" t="e">
        <f>#REF!&amp;""</f>
        <v>#REF!</v>
      </c>
      <c r="F217" s="146" t="e">
        <f>IF(Table1[[#This Row],[Column3]]="",0,1)</f>
        <v>#REF!</v>
      </c>
      <c r="G217" s="151" t="s">
        <v>206</v>
      </c>
      <c r="H217" s="147" t="s">
        <v>20</v>
      </c>
      <c r="I217" s="152" t="s">
        <v>265</v>
      </c>
      <c r="J217" s="151" t="s">
        <v>254</v>
      </c>
      <c r="K217" s="151" t="s">
        <v>20</v>
      </c>
      <c r="L217" s="151">
        <v>0</v>
      </c>
      <c r="M217" s="120" t="s">
        <v>172</v>
      </c>
      <c r="N217" s="148">
        <f t="shared" si="13"/>
        <v>0</v>
      </c>
      <c r="O217" s="151" t="s">
        <v>20</v>
      </c>
      <c r="P217" s="122"/>
    </row>
    <row r="218" spans="1:16" ht="140.25" customHeight="1" x14ac:dyDescent="0.25">
      <c r="A218" s="62"/>
      <c r="C218" s="106"/>
      <c r="D218" s="44"/>
      <c r="E218" s="145" t="e">
        <f>#REF!&amp;""</f>
        <v>#REF!</v>
      </c>
      <c r="F218" s="146" t="e">
        <f>IF(Table1[[#This Row],[Column3]]="",0,1)</f>
        <v>#REF!</v>
      </c>
      <c r="G218" s="151" t="s">
        <v>218</v>
      </c>
      <c r="H218" s="147" t="s">
        <v>20</v>
      </c>
      <c r="I218" s="152" t="s">
        <v>266</v>
      </c>
      <c r="J218" s="151" t="s">
        <v>254</v>
      </c>
      <c r="K218" s="151" t="s">
        <v>20</v>
      </c>
      <c r="L218" s="151">
        <v>0</v>
      </c>
      <c r="M218" s="120" t="s">
        <v>172</v>
      </c>
      <c r="N218" s="148">
        <f t="shared" si="13"/>
        <v>0</v>
      </c>
      <c r="O218" s="151" t="s">
        <v>20</v>
      </c>
      <c r="P218" s="122"/>
    </row>
    <row r="219" spans="1:16" ht="267.75" customHeight="1" x14ac:dyDescent="0.25">
      <c r="A219" s="62"/>
      <c r="C219" s="115"/>
      <c r="D219" s="153"/>
      <c r="E219" s="145" t="e">
        <f>#REF!&amp;""</f>
        <v>#REF!</v>
      </c>
      <c r="F219" s="155"/>
      <c r="G219" s="127" t="s">
        <v>206</v>
      </c>
      <c r="H219" s="147" t="s">
        <v>20</v>
      </c>
      <c r="I219" s="156" t="s">
        <v>267</v>
      </c>
      <c r="J219" s="151" t="s">
        <v>254</v>
      </c>
      <c r="K219" s="151" t="s">
        <v>20</v>
      </c>
      <c r="L219" s="151">
        <v>0</v>
      </c>
      <c r="M219" s="120" t="s">
        <v>172</v>
      </c>
      <c r="N219" s="121"/>
      <c r="O219" s="151" t="s">
        <v>20</v>
      </c>
      <c r="P219" s="119"/>
    </row>
    <row r="220" spans="1:16" ht="125.25" customHeight="1" x14ac:dyDescent="0.25">
      <c r="A220" s="62"/>
      <c r="C220" s="115"/>
      <c r="D220" s="153"/>
      <c r="E220" s="145" t="e">
        <f>#REF!&amp;""</f>
        <v>#REF!</v>
      </c>
      <c r="F220" s="155"/>
      <c r="G220" s="127" t="s">
        <v>206</v>
      </c>
      <c r="H220" s="147" t="s">
        <v>20</v>
      </c>
      <c r="I220" s="156" t="s">
        <v>268</v>
      </c>
      <c r="J220" s="151" t="s">
        <v>254</v>
      </c>
      <c r="K220" s="151" t="s">
        <v>20</v>
      </c>
      <c r="L220" s="151">
        <v>0</v>
      </c>
      <c r="M220" s="120" t="s">
        <v>172</v>
      </c>
      <c r="N220" s="121"/>
      <c r="O220" s="151" t="s">
        <v>20</v>
      </c>
      <c r="P220" s="119"/>
    </row>
    <row r="221" spans="1:16" ht="165.75" customHeight="1" x14ac:dyDescent="0.25">
      <c r="A221" s="62"/>
      <c r="C221" s="115"/>
      <c r="D221" s="153"/>
      <c r="E221" s="145" t="e">
        <f>#REF!&amp;""</f>
        <v>#REF!</v>
      </c>
      <c r="F221" s="155"/>
      <c r="G221" s="127" t="s">
        <v>206</v>
      </c>
      <c r="H221" s="147" t="s">
        <v>20</v>
      </c>
      <c r="I221" s="156" t="s">
        <v>86</v>
      </c>
      <c r="J221" s="151" t="s">
        <v>254</v>
      </c>
      <c r="K221" s="151" t="s">
        <v>20</v>
      </c>
      <c r="L221" s="151">
        <v>0</v>
      </c>
      <c r="M221" s="120" t="s">
        <v>172</v>
      </c>
      <c r="N221" s="121"/>
      <c r="O221" s="151" t="s">
        <v>20</v>
      </c>
      <c r="P221" s="119"/>
    </row>
    <row r="222" spans="1:16" ht="83.25" customHeight="1" x14ac:dyDescent="0.25">
      <c r="A222" s="62"/>
      <c r="C222" s="115"/>
      <c r="D222" s="153"/>
      <c r="E222" s="145" t="e">
        <f>#REF!&amp;""</f>
        <v>#REF!</v>
      </c>
      <c r="F222" s="155"/>
      <c r="G222" s="127" t="s">
        <v>217</v>
      </c>
      <c r="H222" s="147" t="s">
        <v>20</v>
      </c>
      <c r="I222" s="156" t="s">
        <v>269</v>
      </c>
      <c r="J222" s="151" t="s">
        <v>254</v>
      </c>
      <c r="K222" s="151" t="s">
        <v>20</v>
      </c>
      <c r="L222" s="151">
        <v>0</v>
      </c>
      <c r="M222" s="120" t="s">
        <v>172</v>
      </c>
      <c r="N222" s="121"/>
      <c r="O222" s="151" t="s">
        <v>20</v>
      </c>
      <c r="P222" s="119"/>
    </row>
    <row r="223" spans="1:16" ht="160.5" customHeight="1" x14ac:dyDescent="0.25">
      <c r="A223" s="62"/>
      <c r="C223" s="115"/>
      <c r="D223" s="153"/>
      <c r="E223" s="145" t="e">
        <f>#REF!&amp;""</f>
        <v>#REF!</v>
      </c>
      <c r="F223" s="155"/>
      <c r="G223" s="127" t="s">
        <v>206</v>
      </c>
      <c r="H223" s="147" t="s">
        <v>20</v>
      </c>
      <c r="I223" s="156" t="s">
        <v>270</v>
      </c>
      <c r="J223" s="151" t="s">
        <v>254</v>
      </c>
      <c r="K223" s="151" t="s">
        <v>20</v>
      </c>
      <c r="L223" s="151">
        <v>0</v>
      </c>
      <c r="M223" s="120" t="s">
        <v>172</v>
      </c>
      <c r="N223" s="121"/>
      <c r="O223" s="151" t="s">
        <v>20</v>
      </c>
      <c r="P223" s="119"/>
    </row>
    <row r="224" spans="1:16" ht="170.25" customHeight="1" x14ac:dyDescent="0.25">
      <c r="A224" s="61"/>
      <c r="C224" s="123"/>
      <c r="D224" s="45"/>
      <c r="E224" s="145" t="e">
        <f>#REF!&amp;""</f>
        <v>#REF!</v>
      </c>
      <c r="F224" s="146" t="e">
        <f>IF(Table1[[#This Row],[Column3]]="",0,1)</f>
        <v>#REF!</v>
      </c>
      <c r="G224" s="151" t="s">
        <v>217</v>
      </c>
      <c r="H224" s="147" t="s">
        <v>20</v>
      </c>
      <c r="I224" s="152" t="s">
        <v>271</v>
      </c>
      <c r="J224" s="151" t="s">
        <v>254</v>
      </c>
      <c r="K224" s="151" t="s">
        <v>20</v>
      </c>
      <c r="L224" s="151">
        <v>0</v>
      </c>
      <c r="M224" s="120" t="s">
        <v>172</v>
      </c>
      <c r="N224" s="148">
        <f t="shared" si="13"/>
        <v>0</v>
      </c>
      <c r="O224" s="151" t="s">
        <v>20</v>
      </c>
      <c r="P224" s="122"/>
    </row>
    <row r="225" spans="1:16" ht="15" customHeight="1" x14ac:dyDescent="0.25">
      <c r="A225" s="61"/>
      <c r="C225" s="129"/>
      <c r="E225" s="130"/>
      <c r="F225" s="131"/>
      <c r="G225" s="132"/>
      <c r="I225" s="133"/>
      <c r="J225" s="133"/>
      <c r="K225" s="133"/>
      <c r="L225" s="133"/>
      <c r="M225" s="134"/>
      <c r="N225" s="135"/>
      <c r="O225" s="133"/>
      <c r="P225" s="133"/>
    </row>
    <row r="226" spans="1:16" ht="33" customHeight="1" x14ac:dyDescent="0.25">
      <c r="A226" s="61"/>
      <c r="C226" s="136" t="e">
        <f>#REF!</f>
        <v>#REF!</v>
      </c>
      <c r="D226" s="137"/>
      <c r="E226" s="138"/>
      <c r="F226" s="139"/>
      <c r="G226" s="140"/>
      <c r="H226" s="141"/>
      <c r="I226" s="140"/>
      <c r="J226" s="140"/>
      <c r="K226" s="140"/>
      <c r="L226" s="140"/>
      <c r="M226" s="142"/>
      <c r="N226" s="143"/>
      <c r="O226" s="140"/>
      <c r="P226" s="140"/>
    </row>
    <row r="227" spans="1:16" ht="73.5" customHeight="1" x14ac:dyDescent="0.25">
      <c r="A227" s="62"/>
      <c r="C227" s="144" t="e">
        <f>#REF!</f>
        <v>#REF!</v>
      </c>
      <c r="D227" s="107">
        <v>0</v>
      </c>
      <c r="E227" s="145" t="e">
        <f>#REF!&amp;""</f>
        <v>#REF!</v>
      </c>
      <c r="F227" s="146" t="e">
        <f>IF(Table1[[#This Row],[Column3]]="",0,1)</f>
        <v>#REF!</v>
      </c>
      <c r="G227" s="151" t="s">
        <v>217</v>
      </c>
      <c r="H227" s="147" t="s">
        <v>20</v>
      </c>
      <c r="I227" s="152" t="s">
        <v>87</v>
      </c>
      <c r="J227" s="151" t="s">
        <v>254</v>
      </c>
      <c r="K227" s="151" t="s">
        <v>20</v>
      </c>
      <c r="L227" s="122">
        <v>0</v>
      </c>
      <c r="M227" s="120" t="s">
        <v>172</v>
      </c>
      <c r="N227" s="148">
        <f t="shared" ref="N227:N256" si="14">IF(M227="виконано",1,0)</f>
        <v>0</v>
      </c>
      <c r="O227" s="151" t="s">
        <v>20</v>
      </c>
      <c r="P227" s="122"/>
    </row>
    <row r="228" spans="1:16" ht="84" customHeight="1" x14ac:dyDescent="0.25">
      <c r="A228" s="62"/>
      <c r="C228" s="115"/>
      <c r="D228" s="153"/>
      <c r="E228" s="145" t="e">
        <f>#REF!&amp;""</f>
        <v>#REF!</v>
      </c>
      <c r="F228" s="155"/>
      <c r="G228" s="151" t="s">
        <v>217</v>
      </c>
      <c r="H228" s="147" t="s">
        <v>20</v>
      </c>
      <c r="I228" s="156" t="s">
        <v>88</v>
      </c>
      <c r="J228" s="151" t="s">
        <v>254</v>
      </c>
      <c r="K228" s="151" t="s">
        <v>20</v>
      </c>
      <c r="L228" s="119">
        <v>0</v>
      </c>
      <c r="M228" s="120" t="s">
        <v>172</v>
      </c>
      <c r="N228" s="121"/>
      <c r="O228" s="151" t="s">
        <v>20</v>
      </c>
      <c r="P228" s="119"/>
    </row>
    <row r="229" spans="1:16" ht="127.5" customHeight="1" x14ac:dyDescent="0.25">
      <c r="A229" s="62"/>
      <c r="C229" s="115"/>
      <c r="D229" s="153"/>
      <c r="E229" s="145" t="e">
        <f>#REF!&amp;""</f>
        <v>#REF!</v>
      </c>
      <c r="F229" s="155"/>
      <c r="G229" s="151" t="s">
        <v>217</v>
      </c>
      <c r="H229" s="147" t="s">
        <v>20</v>
      </c>
      <c r="I229" s="156" t="s">
        <v>272</v>
      </c>
      <c r="J229" s="151" t="s">
        <v>254</v>
      </c>
      <c r="K229" s="151" t="s">
        <v>20</v>
      </c>
      <c r="L229" s="119">
        <v>0</v>
      </c>
      <c r="M229" s="120" t="s">
        <v>172</v>
      </c>
      <c r="N229" s="121"/>
      <c r="O229" s="151" t="s">
        <v>20</v>
      </c>
      <c r="P229" s="119"/>
    </row>
    <row r="230" spans="1:16" ht="80.25" customHeight="1" x14ac:dyDescent="0.25">
      <c r="A230" s="62"/>
      <c r="C230" s="115"/>
      <c r="D230" s="153"/>
      <c r="E230" s="145" t="e">
        <f>#REF!&amp;""</f>
        <v>#REF!</v>
      </c>
      <c r="F230" s="155"/>
      <c r="G230" s="127" t="s">
        <v>219</v>
      </c>
      <c r="H230" s="147" t="s">
        <v>20</v>
      </c>
      <c r="I230" s="156" t="s">
        <v>89</v>
      </c>
      <c r="J230" s="151" t="s">
        <v>254</v>
      </c>
      <c r="K230" s="151" t="s">
        <v>20</v>
      </c>
      <c r="L230" s="119">
        <v>0</v>
      </c>
      <c r="M230" s="120" t="s">
        <v>172</v>
      </c>
      <c r="N230" s="121"/>
      <c r="O230" s="151" t="s">
        <v>20</v>
      </c>
      <c r="P230" s="119"/>
    </row>
    <row r="231" spans="1:16" ht="93" customHeight="1" x14ac:dyDescent="0.25">
      <c r="A231" s="62"/>
      <c r="C231" s="115"/>
      <c r="D231" s="153"/>
      <c r="E231" s="145" t="e">
        <f>#REF!&amp;""</f>
        <v>#REF!</v>
      </c>
      <c r="F231" s="155"/>
      <c r="G231" s="127" t="s">
        <v>203</v>
      </c>
      <c r="H231" s="147" t="s">
        <v>20</v>
      </c>
      <c r="I231" s="156" t="s">
        <v>90</v>
      </c>
      <c r="J231" s="151" t="s">
        <v>254</v>
      </c>
      <c r="K231" s="151" t="s">
        <v>20</v>
      </c>
      <c r="L231" s="119">
        <v>0</v>
      </c>
      <c r="M231" s="120" t="s">
        <v>172</v>
      </c>
      <c r="N231" s="121"/>
      <c r="O231" s="151" t="s">
        <v>20</v>
      </c>
      <c r="P231" s="119"/>
    </row>
    <row r="232" spans="1:16" ht="141.75" customHeight="1" x14ac:dyDescent="0.25">
      <c r="A232" s="62"/>
      <c r="C232" s="115"/>
      <c r="D232" s="153"/>
      <c r="E232" s="145" t="e">
        <f>#REF!&amp;""</f>
        <v>#REF!</v>
      </c>
      <c r="F232" s="155"/>
      <c r="G232" s="127" t="s">
        <v>217</v>
      </c>
      <c r="H232" s="147" t="s">
        <v>20</v>
      </c>
      <c r="I232" s="156" t="s">
        <v>273</v>
      </c>
      <c r="J232" s="151" t="s">
        <v>254</v>
      </c>
      <c r="K232" s="151" t="s">
        <v>20</v>
      </c>
      <c r="L232" s="119">
        <v>0</v>
      </c>
      <c r="M232" s="120" t="s">
        <v>172</v>
      </c>
      <c r="N232" s="121"/>
      <c r="O232" s="151" t="s">
        <v>20</v>
      </c>
      <c r="P232" s="119"/>
    </row>
    <row r="233" spans="1:16" ht="140.25" customHeight="1" x14ac:dyDescent="0.25">
      <c r="A233" s="62"/>
      <c r="C233" s="115"/>
      <c r="D233" s="153"/>
      <c r="E233" s="145" t="e">
        <f>#REF!&amp;""</f>
        <v>#REF!</v>
      </c>
      <c r="F233" s="155"/>
      <c r="G233" s="127" t="s">
        <v>219</v>
      </c>
      <c r="H233" s="147" t="s">
        <v>20</v>
      </c>
      <c r="I233" s="156" t="s">
        <v>274</v>
      </c>
      <c r="J233" s="151" t="s">
        <v>254</v>
      </c>
      <c r="K233" s="151" t="s">
        <v>20</v>
      </c>
      <c r="L233" s="119">
        <v>0</v>
      </c>
      <c r="M233" s="120" t="s">
        <v>172</v>
      </c>
      <c r="N233" s="121"/>
      <c r="O233" s="151" t="s">
        <v>20</v>
      </c>
      <c r="P233" s="119"/>
    </row>
    <row r="234" spans="1:16" ht="88.5" customHeight="1" x14ac:dyDescent="0.25">
      <c r="A234" s="62"/>
      <c r="C234" s="115"/>
      <c r="D234" s="153"/>
      <c r="E234" s="145" t="e">
        <f>#REF!&amp;""</f>
        <v>#REF!</v>
      </c>
      <c r="F234" s="155"/>
      <c r="G234" s="127" t="s">
        <v>218</v>
      </c>
      <c r="H234" s="147" t="s">
        <v>20</v>
      </c>
      <c r="I234" s="156" t="s">
        <v>91</v>
      </c>
      <c r="J234" s="151" t="s">
        <v>254</v>
      </c>
      <c r="K234" s="151" t="s">
        <v>20</v>
      </c>
      <c r="L234" s="119">
        <v>0</v>
      </c>
      <c r="M234" s="120" t="s">
        <v>172</v>
      </c>
      <c r="N234" s="121"/>
      <c r="O234" s="151" t="s">
        <v>20</v>
      </c>
      <c r="P234" s="119"/>
    </row>
    <row r="235" spans="1:16" ht="88.5" customHeight="1" x14ac:dyDescent="0.25">
      <c r="A235" s="62"/>
      <c r="C235" s="115"/>
      <c r="D235" s="153"/>
      <c r="E235" s="145" t="e">
        <f>#REF!&amp;""</f>
        <v>#REF!</v>
      </c>
      <c r="F235" s="155"/>
      <c r="G235" s="127" t="s">
        <v>217</v>
      </c>
      <c r="H235" s="147" t="s">
        <v>20</v>
      </c>
      <c r="I235" s="156" t="s">
        <v>92</v>
      </c>
      <c r="J235" s="151" t="s">
        <v>254</v>
      </c>
      <c r="K235" s="151" t="s">
        <v>20</v>
      </c>
      <c r="L235" s="119">
        <v>0</v>
      </c>
      <c r="M235" s="120" t="s">
        <v>172</v>
      </c>
      <c r="N235" s="121"/>
      <c r="O235" s="151" t="s">
        <v>20</v>
      </c>
      <c r="P235" s="119"/>
    </row>
    <row r="236" spans="1:16" ht="91.5" customHeight="1" x14ac:dyDescent="0.25">
      <c r="A236" s="62"/>
      <c r="C236" s="115"/>
      <c r="D236" s="153"/>
      <c r="E236" s="145" t="e">
        <f>#REF!&amp;""</f>
        <v>#REF!</v>
      </c>
      <c r="F236" s="155"/>
      <c r="G236" s="127" t="s">
        <v>217</v>
      </c>
      <c r="H236" s="147" t="s">
        <v>20</v>
      </c>
      <c r="I236" s="156" t="s">
        <v>93</v>
      </c>
      <c r="J236" s="151" t="s">
        <v>254</v>
      </c>
      <c r="K236" s="151" t="s">
        <v>20</v>
      </c>
      <c r="L236" s="119">
        <v>0</v>
      </c>
      <c r="M236" s="120" t="s">
        <v>172</v>
      </c>
      <c r="N236" s="121"/>
      <c r="O236" s="151" t="s">
        <v>20</v>
      </c>
      <c r="P236" s="119"/>
    </row>
    <row r="237" spans="1:16" ht="95.25" customHeight="1" x14ac:dyDescent="0.25">
      <c r="A237" s="62"/>
      <c r="C237" s="115"/>
      <c r="D237" s="153"/>
      <c r="E237" s="145" t="e">
        <f>#REF!&amp;""</f>
        <v>#REF!</v>
      </c>
      <c r="F237" s="155"/>
      <c r="G237" s="127" t="s">
        <v>219</v>
      </c>
      <c r="H237" s="147" t="s">
        <v>20</v>
      </c>
      <c r="I237" s="156" t="s">
        <v>94</v>
      </c>
      <c r="J237" s="151" t="s">
        <v>254</v>
      </c>
      <c r="K237" s="151" t="s">
        <v>20</v>
      </c>
      <c r="L237" s="119">
        <v>0</v>
      </c>
      <c r="M237" s="120" t="s">
        <v>172</v>
      </c>
      <c r="N237" s="121"/>
      <c r="O237" s="151" t="s">
        <v>20</v>
      </c>
      <c r="P237" s="119"/>
    </row>
    <row r="238" spans="1:16" ht="104.25" customHeight="1" x14ac:dyDescent="0.25">
      <c r="A238" s="62"/>
      <c r="C238" s="115"/>
      <c r="D238" s="153"/>
      <c r="E238" s="145" t="e">
        <f>#REF!&amp;""</f>
        <v>#REF!</v>
      </c>
      <c r="F238" s="155"/>
      <c r="G238" s="127" t="s">
        <v>217</v>
      </c>
      <c r="H238" s="147" t="s">
        <v>20</v>
      </c>
      <c r="I238" s="156" t="s">
        <v>95</v>
      </c>
      <c r="J238" s="151" t="s">
        <v>254</v>
      </c>
      <c r="K238" s="151" t="s">
        <v>20</v>
      </c>
      <c r="L238" s="119">
        <v>0</v>
      </c>
      <c r="M238" s="120" t="s">
        <v>172</v>
      </c>
      <c r="N238" s="121"/>
      <c r="O238" s="151" t="s">
        <v>20</v>
      </c>
      <c r="P238" s="119"/>
    </row>
    <row r="239" spans="1:16" ht="72" customHeight="1" x14ac:dyDescent="0.25">
      <c r="A239" s="62"/>
      <c r="C239" s="115"/>
      <c r="D239" s="153"/>
      <c r="E239" s="145" t="e">
        <f>#REF!&amp;""</f>
        <v>#REF!</v>
      </c>
      <c r="F239" s="155"/>
      <c r="G239" s="127" t="s">
        <v>217</v>
      </c>
      <c r="H239" s="147" t="s">
        <v>20</v>
      </c>
      <c r="I239" s="156" t="s">
        <v>96</v>
      </c>
      <c r="J239" s="151" t="s">
        <v>254</v>
      </c>
      <c r="K239" s="151" t="s">
        <v>20</v>
      </c>
      <c r="L239" s="119">
        <v>0</v>
      </c>
      <c r="M239" s="120" t="s">
        <v>172</v>
      </c>
      <c r="N239" s="121"/>
      <c r="O239" s="151" t="s">
        <v>20</v>
      </c>
      <c r="P239" s="119"/>
    </row>
    <row r="240" spans="1:16" ht="120.75" customHeight="1" x14ac:dyDescent="0.25">
      <c r="A240" s="62"/>
      <c r="C240" s="115"/>
      <c r="D240" s="153"/>
      <c r="E240" s="145" t="e">
        <f>#REF!&amp;""</f>
        <v>#REF!</v>
      </c>
      <c r="F240" s="155"/>
      <c r="G240" s="127" t="s">
        <v>217</v>
      </c>
      <c r="H240" s="147" t="s">
        <v>20</v>
      </c>
      <c r="I240" s="156" t="s">
        <v>97</v>
      </c>
      <c r="J240" s="151" t="s">
        <v>254</v>
      </c>
      <c r="K240" s="151" t="s">
        <v>20</v>
      </c>
      <c r="L240" s="119">
        <v>0</v>
      </c>
      <c r="M240" s="120" t="s">
        <v>172</v>
      </c>
      <c r="N240" s="121"/>
      <c r="O240" s="151" t="s">
        <v>20</v>
      </c>
      <c r="P240" s="119"/>
    </row>
    <row r="241" spans="1:16" ht="92.25" customHeight="1" x14ac:dyDescent="0.25">
      <c r="A241" s="62"/>
      <c r="C241" s="115"/>
      <c r="D241" s="153"/>
      <c r="E241" s="145" t="e">
        <f>#REF!&amp;""</f>
        <v>#REF!</v>
      </c>
      <c r="F241" s="155"/>
      <c r="G241" s="127" t="s">
        <v>217</v>
      </c>
      <c r="H241" s="147" t="s">
        <v>20</v>
      </c>
      <c r="I241" s="156" t="s">
        <v>98</v>
      </c>
      <c r="J241" s="151" t="s">
        <v>254</v>
      </c>
      <c r="K241" s="151" t="s">
        <v>20</v>
      </c>
      <c r="L241" s="119">
        <v>0</v>
      </c>
      <c r="M241" s="120" t="s">
        <v>172</v>
      </c>
      <c r="N241" s="121"/>
      <c r="O241" s="151" t="s">
        <v>20</v>
      </c>
      <c r="P241" s="119"/>
    </row>
    <row r="242" spans="1:16" ht="81.75" customHeight="1" x14ac:dyDescent="0.25">
      <c r="A242" s="62"/>
      <c r="C242" s="115"/>
      <c r="D242" s="153"/>
      <c r="E242" s="145" t="e">
        <f>#REF!&amp;""</f>
        <v>#REF!</v>
      </c>
      <c r="F242" s="155"/>
      <c r="G242" s="127" t="s">
        <v>217</v>
      </c>
      <c r="H242" s="147" t="s">
        <v>20</v>
      </c>
      <c r="I242" s="156" t="s">
        <v>275</v>
      </c>
      <c r="J242" s="151" t="s">
        <v>254</v>
      </c>
      <c r="K242" s="151" t="s">
        <v>20</v>
      </c>
      <c r="L242" s="119">
        <v>0</v>
      </c>
      <c r="M242" s="120" t="s">
        <v>172</v>
      </c>
      <c r="N242" s="121"/>
      <c r="O242" s="151" t="s">
        <v>20</v>
      </c>
      <c r="P242" s="119"/>
    </row>
    <row r="243" spans="1:16" ht="135.75" customHeight="1" x14ac:dyDescent="0.25">
      <c r="A243" s="62"/>
      <c r="C243" s="115"/>
      <c r="D243" s="153"/>
      <c r="E243" s="145" t="e">
        <f>#REF!&amp;""</f>
        <v>#REF!</v>
      </c>
      <c r="F243" s="155"/>
      <c r="G243" s="127" t="s">
        <v>217</v>
      </c>
      <c r="H243" s="147" t="s">
        <v>20</v>
      </c>
      <c r="I243" s="156" t="s">
        <v>276</v>
      </c>
      <c r="J243" s="151" t="s">
        <v>254</v>
      </c>
      <c r="K243" s="151" t="s">
        <v>20</v>
      </c>
      <c r="L243" s="119">
        <v>0</v>
      </c>
      <c r="M243" s="120" t="s">
        <v>172</v>
      </c>
      <c r="N243" s="121"/>
      <c r="O243" s="151" t="s">
        <v>20</v>
      </c>
      <c r="P243" s="119"/>
    </row>
    <row r="244" spans="1:16" ht="144.75" customHeight="1" x14ac:dyDescent="0.25">
      <c r="A244" s="62"/>
      <c r="C244" s="115"/>
      <c r="D244" s="153"/>
      <c r="E244" s="145" t="e">
        <f>#REF!&amp;""</f>
        <v>#REF!</v>
      </c>
      <c r="F244" s="155"/>
      <c r="G244" s="127" t="s">
        <v>219</v>
      </c>
      <c r="H244" s="147" t="s">
        <v>20</v>
      </c>
      <c r="I244" s="156" t="s">
        <v>277</v>
      </c>
      <c r="J244" s="151" t="s">
        <v>254</v>
      </c>
      <c r="K244" s="151" t="s">
        <v>20</v>
      </c>
      <c r="L244" s="119">
        <v>0</v>
      </c>
      <c r="M244" s="120" t="s">
        <v>172</v>
      </c>
      <c r="N244" s="121"/>
      <c r="O244" s="151" t="s">
        <v>20</v>
      </c>
      <c r="P244" s="119"/>
    </row>
    <row r="245" spans="1:16" ht="156.75" customHeight="1" x14ac:dyDescent="0.25">
      <c r="A245" s="62"/>
      <c r="C245" s="115"/>
      <c r="D245" s="153"/>
      <c r="E245" s="145" t="e">
        <f>#REF!&amp;""</f>
        <v>#REF!</v>
      </c>
      <c r="F245" s="155"/>
      <c r="G245" s="127" t="s">
        <v>217</v>
      </c>
      <c r="H245" s="147" t="s">
        <v>20</v>
      </c>
      <c r="I245" s="156" t="s">
        <v>278</v>
      </c>
      <c r="J245" s="151" t="s">
        <v>254</v>
      </c>
      <c r="K245" s="151" t="s">
        <v>20</v>
      </c>
      <c r="L245" s="119">
        <v>0</v>
      </c>
      <c r="M245" s="120" t="s">
        <v>172</v>
      </c>
      <c r="N245" s="121"/>
      <c r="O245" s="151" t="s">
        <v>20</v>
      </c>
      <c r="P245" s="119"/>
    </row>
    <row r="246" spans="1:16" ht="93" customHeight="1" x14ac:dyDescent="0.25">
      <c r="A246" s="62"/>
      <c r="C246" s="115"/>
      <c r="D246" s="153"/>
      <c r="E246" s="145" t="e">
        <f>#REF!&amp;""</f>
        <v>#REF!</v>
      </c>
      <c r="F246" s="155"/>
      <c r="G246" s="127" t="s">
        <v>219</v>
      </c>
      <c r="H246" s="147" t="s">
        <v>20</v>
      </c>
      <c r="I246" s="156" t="s">
        <v>279</v>
      </c>
      <c r="J246" s="151" t="s">
        <v>254</v>
      </c>
      <c r="K246" s="151" t="s">
        <v>20</v>
      </c>
      <c r="L246" s="119">
        <v>0</v>
      </c>
      <c r="M246" s="120" t="s">
        <v>172</v>
      </c>
      <c r="N246" s="121"/>
      <c r="O246" s="151" t="s">
        <v>20</v>
      </c>
      <c r="P246" s="119"/>
    </row>
    <row r="247" spans="1:16" ht="90.75" customHeight="1" x14ac:dyDescent="0.25">
      <c r="A247" s="62"/>
      <c r="C247" s="115"/>
      <c r="D247" s="153"/>
      <c r="E247" s="145" t="e">
        <f>#REF!&amp;""</f>
        <v>#REF!</v>
      </c>
      <c r="F247" s="155"/>
      <c r="G247" s="127" t="s">
        <v>219</v>
      </c>
      <c r="H247" s="147" t="s">
        <v>20</v>
      </c>
      <c r="I247" s="156" t="s">
        <v>280</v>
      </c>
      <c r="J247" s="151" t="s">
        <v>254</v>
      </c>
      <c r="K247" s="151" t="s">
        <v>20</v>
      </c>
      <c r="L247" s="119">
        <v>0</v>
      </c>
      <c r="M247" s="120" t="s">
        <v>172</v>
      </c>
      <c r="N247" s="121"/>
      <c r="O247" s="151" t="s">
        <v>20</v>
      </c>
      <c r="P247" s="119"/>
    </row>
    <row r="248" spans="1:16" ht="99" customHeight="1" x14ac:dyDescent="0.25">
      <c r="A248" s="62"/>
      <c r="C248" s="115"/>
      <c r="D248" s="153"/>
      <c r="E248" s="145" t="e">
        <f>#REF!&amp;""</f>
        <v>#REF!</v>
      </c>
      <c r="F248" s="155"/>
      <c r="G248" s="127" t="s">
        <v>217</v>
      </c>
      <c r="H248" s="147" t="s">
        <v>20</v>
      </c>
      <c r="I248" s="156" t="s">
        <v>281</v>
      </c>
      <c r="J248" s="151" t="s">
        <v>254</v>
      </c>
      <c r="K248" s="151" t="s">
        <v>20</v>
      </c>
      <c r="L248" s="119">
        <v>0</v>
      </c>
      <c r="M248" s="120" t="s">
        <v>172</v>
      </c>
      <c r="N248" s="121"/>
      <c r="O248" s="151" t="s">
        <v>20</v>
      </c>
      <c r="P248" s="119"/>
    </row>
    <row r="249" spans="1:16" ht="105.75" customHeight="1" x14ac:dyDescent="0.25">
      <c r="A249" s="62"/>
      <c r="C249" s="115"/>
      <c r="D249" s="153"/>
      <c r="E249" s="145" t="e">
        <f>#REF!&amp;""</f>
        <v>#REF!</v>
      </c>
      <c r="F249" s="155"/>
      <c r="G249" s="127" t="s">
        <v>219</v>
      </c>
      <c r="H249" s="147" t="s">
        <v>20</v>
      </c>
      <c r="I249" s="156" t="s">
        <v>282</v>
      </c>
      <c r="J249" s="151" t="s">
        <v>254</v>
      </c>
      <c r="K249" s="151" t="s">
        <v>20</v>
      </c>
      <c r="L249" s="119">
        <v>0</v>
      </c>
      <c r="M249" s="120" t="s">
        <v>172</v>
      </c>
      <c r="N249" s="121"/>
      <c r="O249" s="151" t="s">
        <v>20</v>
      </c>
      <c r="P249" s="119"/>
    </row>
    <row r="250" spans="1:16" ht="81" customHeight="1" x14ac:dyDescent="0.25">
      <c r="A250" s="62"/>
      <c r="C250" s="106"/>
      <c r="D250" s="44"/>
      <c r="E250" s="145" t="e">
        <f>#REF!&amp;""</f>
        <v>#REF!</v>
      </c>
      <c r="F250" s="146" t="e">
        <f>IF(Table1[[#This Row],[Column3]]="",0,1)</f>
        <v>#REF!</v>
      </c>
      <c r="G250" s="151" t="s">
        <v>217</v>
      </c>
      <c r="H250" s="147" t="s">
        <v>20</v>
      </c>
      <c r="I250" s="152" t="s">
        <v>99</v>
      </c>
      <c r="J250" s="151" t="s">
        <v>254</v>
      </c>
      <c r="K250" s="151" t="s">
        <v>20</v>
      </c>
      <c r="L250" s="122">
        <v>0</v>
      </c>
      <c r="M250" s="120" t="s">
        <v>172</v>
      </c>
      <c r="N250" s="148">
        <f t="shared" si="14"/>
        <v>0</v>
      </c>
      <c r="O250" s="151" t="s">
        <v>20</v>
      </c>
      <c r="P250" s="122"/>
    </row>
    <row r="251" spans="1:16" ht="73.5" customHeight="1" x14ac:dyDescent="0.25">
      <c r="A251" s="62"/>
      <c r="C251" s="106"/>
      <c r="D251" s="44"/>
      <c r="E251" s="145" t="e">
        <f>#REF!&amp;""</f>
        <v>#REF!</v>
      </c>
      <c r="F251" s="146" t="e">
        <f>IF(Table1[[#This Row],[Column3]]="",0,1)</f>
        <v>#REF!</v>
      </c>
      <c r="G251" s="151" t="s">
        <v>217</v>
      </c>
      <c r="H251" s="147" t="s">
        <v>20</v>
      </c>
      <c r="I251" s="152" t="s">
        <v>100</v>
      </c>
      <c r="J251" s="151" t="s">
        <v>254</v>
      </c>
      <c r="K251" s="151" t="s">
        <v>20</v>
      </c>
      <c r="L251" s="122">
        <v>0</v>
      </c>
      <c r="M251" s="120" t="s">
        <v>172</v>
      </c>
      <c r="N251" s="148">
        <f t="shared" si="14"/>
        <v>0</v>
      </c>
      <c r="O251" s="151" t="s">
        <v>20</v>
      </c>
      <c r="P251" s="122"/>
    </row>
    <row r="252" spans="1:16" ht="69" customHeight="1" x14ac:dyDescent="0.25">
      <c r="A252" s="62"/>
      <c r="C252" s="106"/>
      <c r="D252" s="44"/>
      <c r="E252" s="145" t="e">
        <f>#REF!&amp;""</f>
        <v>#REF!</v>
      </c>
      <c r="F252" s="146" t="e">
        <f>IF(Table1[[#This Row],[Column3]]="",0,1)</f>
        <v>#REF!</v>
      </c>
      <c r="G252" s="151" t="s">
        <v>217</v>
      </c>
      <c r="H252" s="147" t="s">
        <v>20</v>
      </c>
      <c r="I252" s="152" t="s">
        <v>101</v>
      </c>
      <c r="J252" s="151" t="s">
        <v>254</v>
      </c>
      <c r="K252" s="151" t="s">
        <v>20</v>
      </c>
      <c r="L252" s="122">
        <v>0</v>
      </c>
      <c r="M252" s="120" t="s">
        <v>172</v>
      </c>
      <c r="N252" s="148">
        <f t="shared" si="14"/>
        <v>0</v>
      </c>
      <c r="O252" s="151" t="s">
        <v>20</v>
      </c>
      <c r="P252" s="122"/>
    </row>
    <row r="253" spans="1:16" ht="48" customHeight="1" x14ac:dyDescent="0.25">
      <c r="A253" s="62"/>
      <c r="C253" s="106"/>
      <c r="D253" s="44"/>
      <c r="E253" s="145" t="e">
        <f>#REF!&amp;""</f>
        <v>#REF!</v>
      </c>
      <c r="F253" s="146" t="e">
        <f>IF(Table1[[#This Row],[Column3]]="",0,1)</f>
        <v>#REF!</v>
      </c>
      <c r="G253" s="151" t="s">
        <v>238</v>
      </c>
      <c r="H253" s="147" t="s">
        <v>20</v>
      </c>
      <c r="I253" s="152" t="s">
        <v>102</v>
      </c>
      <c r="J253" s="151" t="s">
        <v>290</v>
      </c>
      <c r="K253" s="151" t="s">
        <v>20</v>
      </c>
      <c r="L253" s="122">
        <v>0</v>
      </c>
      <c r="M253" s="120" t="s">
        <v>172</v>
      </c>
      <c r="N253" s="148">
        <f t="shared" si="14"/>
        <v>0</v>
      </c>
      <c r="O253" s="151" t="s">
        <v>20</v>
      </c>
      <c r="P253" s="122"/>
    </row>
    <row r="254" spans="1:16" ht="82.5" customHeight="1" x14ac:dyDescent="0.25">
      <c r="A254" s="62"/>
      <c r="C254" s="106"/>
      <c r="D254" s="44"/>
      <c r="E254" s="145" t="e">
        <f>#REF!&amp;""</f>
        <v>#REF!</v>
      </c>
      <c r="F254" s="146" t="e">
        <f>IF(Table1[[#This Row],[Column3]]="",0,1)</f>
        <v>#REF!</v>
      </c>
      <c r="G254" s="151" t="s">
        <v>238</v>
      </c>
      <c r="H254" s="147" t="s">
        <v>20</v>
      </c>
      <c r="I254" s="152" t="s">
        <v>103</v>
      </c>
      <c r="J254" s="151" t="s">
        <v>290</v>
      </c>
      <c r="K254" s="151" t="s">
        <v>20</v>
      </c>
      <c r="L254" s="122">
        <v>0</v>
      </c>
      <c r="M254" s="120" t="s">
        <v>172</v>
      </c>
      <c r="N254" s="148">
        <f t="shared" si="14"/>
        <v>0</v>
      </c>
      <c r="O254" s="151" t="s">
        <v>20</v>
      </c>
      <c r="P254" s="122"/>
    </row>
    <row r="255" spans="1:16" ht="48" hidden="1" customHeight="1" x14ac:dyDescent="0.25">
      <c r="A255" s="62"/>
      <c r="C255" s="106"/>
      <c r="D255" s="44"/>
      <c r="E255" s="145" t="e">
        <f>#REF!&amp;""</f>
        <v>#REF!</v>
      </c>
      <c r="F255" s="146" t="e">
        <f>IF(Table1[[#This Row],[Column3]]="",0,1)</f>
        <v>#REF!</v>
      </c>
      <c r="G255" s="122"/>
      <c r="H255" s="147"/>
      <c r="I255" s="122"/>
      <c r="J255" s="122"/>
      <c r="K255" s="122"/>
      <c r="L255" s="122"/>
      <c r="M255" s="120" t="s">
        <v>172</v>
      </c>
      <c r="N255" s="148">
        <f t="shared" si="14"/>
        <v>0</v>
      </c>
      <c r="O255" s="122"/>
      <c r="P255" s="122"/>
    </row>
    <row r="256" spans="1:16" ht="52.5" hidden="1" customHeight="1" x14ac:dyDescent="0.25">
      <c r="A256" s="61"/>
      <c r="C256" s="123"/>
      <c r="D256" s="45"/>
      <c r="E256" s="145" t="e">
        <f>#REF!&amp;""</f>
        <v>#REF!</v>
      </c>
      <c r="F256" s="146" t="e">
        <f>IF(Table1[[#This Row],[Column3]]="",0,1)</f>
        <v>#REF!</v>
      </c>
      <c r="G256" s="122"/>
      <c r="H256" s="147"/>
      <c r="I256" s="122"/>
      <c r="J256" s="122"/>
      <c r="K256" s="122"/>
      <c r="L256" s="122"/>
      <c r="M256" s="120" t="s">
        <v>172</v>
      </c>
      <c r="N256" s="148">
        <f t="shared" si="14"/>
        <v>0</v>
      </c>
      <c r="O256" s="122"/>
      <c r="P256" s="122"/>
    </row>
    <row r="257" spans="1:16" ht="15" customHeight="1" x14ac:dyDescent="0.25">
      <c r="A257" s="61"/>
      <c r="E257" s="149"/>
      <c r="F257" s="150"/>
      <c r="G257" s="133"/>
      <c r="I257" s="133"/>
      <c r="J257" s="133"/>
      <c r="K257" s="133"/>
      <c r="L257" s="133"/>
      <c r="M257" s="134"/>
      <c r="N257" s="135"/>
      <c r="O257" s="133"/>
      <c r="P257" s="133"/>
    </row>
    <row r="258" spans="1:16" ht="33.75" customHeight="1" x14ac:dyDescent="0.25">
      <c r="A258" s="61"/>
      <c r="C258" s="136" t="e">
        <f>#REF!</f>
        <v>#REF!</v>
      </c>
      <c r="D258" s="137"/>
      <c r="E258" s="138"/>
      <c r="F258" s="139"/>
      <c r="G258" s="140"/>
      <c r="H258" s="141"/>
      <c r="I258" s="140"/>
      <c r="J258" s="140"/>
      <c r="K258" s="140"/>
      <c r="L258" s="140"/>
      <c r="M258" s="142"/>
      <c r="N258" s="143"/>
      <c r="O258" s="140"/>
      <c r="P258" s="140"/>
    </row>
    <row r="259" spans="1:16" ht="162.75" customHeight="1" x14ac:dyDescent="0.25">
      <c r="A259" s="62"/>
      <c r="C259" s="144" t="e">
        <f>#REF!</f>
        <v>#REF!</v>
      </c>
      <c r="D259" s="107">
        <v>0</v>
      </c>
      <c r="E259" s="145" t="e">
        <f>#REF!&amp;""</f>
        <v>#REF!</v>
      </c>
      <c r="F259" s="146" t="e">
        <f>IF(Table1[[#This Row],[Column3]]="",0,1)</f>
        <v>#REF!</v>
      </c>
      <c r="G259" s="151" t="s">
        <v>206</v>
      </c>
      <c r="H259" s="147" t="s">
        <v>20</v>
      </c>
      <c r="I259" s="152" t="s">
        <v>283</v>
      </c>
      <c r="J259" s="151" t="s">
        <v>216</v>
      </c>
      <c r="K259" s="151" t="s">
        <v>20</v>
      </c>
      <c r="L259" s="122">
        <v>0</v>
      </c>
      <c r="M259" s="120" t="s">
        <v>172</v>
      </c>
      <c r="N259" s="148">
        <f t="shared" ref="N259:N274" si="15">IF(M259="виконано",1,0)</f>
        <v>0</v>
      </c>
      <c r="O259" s="151" t="s">
        <v>20</v>
      </c>
      <c r="P259" s="122"/>
    </row>
    <row r="260" spans="1:16" ht="91.5" customHeight="1" x14ac:dyDescent="0.25">
      <c r="A260" s="62"/>
      <c r="C260" s="106"/>
      <c r="D260" s="44"/>
      <c r="E260" s="145" t="e">
        <f>#REF!&amp;""</f>
        <v>#REF!</v>
      </c>
      <c r="F260" s="146" t="e">
        <f>IF(Table1[[#This Row],[Column3]]="",0,1)</f>
        <v>#REF!</v>
      </c>
      <c r="G260" s="151" t="s">
        <v>206</v>
      </c>
      <c r="H260" s="147" t="s">
        <v>20</v>
      </c>
      <c r="I260" s="152" t="s">
        <v>104</v>
      </c>
      <c r="J260" s="151" t="s">
        <v>216</v>
      </c>
      <c r="K260" s="151" t="s">
        <v>20</v>
      </c>
      <c r="L260" s="122">
        <v>0</v>
      </c>
      <c r="M260" s="120" t="s">
        <v>172</v>
      </c>
      <c r="N260" s="148">
        <f t="shared" si="15"/>
        <v>0</v>
      </c>
      <c r="O260" s="151" t="s">
        <v>20</v>
      </c>
      <c r="P260" s="122"/>
    </row>
    <row r="261" spans="1:16" ht="60.75" customHeight="1" x14ac:dyDescent="0.25">
      <c r="A261" s="62"/>
      <c r="C261" s="106"/>
      <c r="D261" s="44"/>
      <c r="E261" s="145" t="e">
        <f>#REF!&amp;""</f>
        <v>#REF!</v>
      </c>
      <c r="F261" s="146" t="e">
        <f>IF(Table1[[#This Row],[Column3]]="",0,1)</f>
        <v>#REF!</v>
      </c>
      <c r="G261" s="151" t="s">
        <v>206</v>
      </c>
      <c r="H261" s="147" t="s">
        <v>20</v>
      </c>
      <c r="I261" s="152" t="s">
        <v>105</v>
      </c>
      <c r="J261" s="151" t="s">
        <v>216</v>
      </c>
      <c r="K261" s="151" t="s">
        <v>20</v>
      </c>
      <c r="L261" s="122">
        <v>0</v>
      </c>
      <c r="M261" s="120" t="s">
        <v>172</v>
      </c>
      <c r="N261" s="148">
        <f t="shared" si="15"/>
        <v>0</v>
      </c>
      <c r="O261" s="151" t="s">
        <v>20</v>
      </c>
      <c r="P261" s="122"/>
    </row>
    <row r="262" spans="1:16" ht="162.75" customHeight="1" x14ac:dyDescent="0.25">
      <c r="A262" s="62"/>
      <c r="C262" s="106"/>
      <c r="D262" s="44"/>
      <c r="E262" s="145" t="e">
        <f>#REF!&amp;""</f>
        <v>#REF!</v>
      </c>
      <c r="F262" s="146" t="e">
        <f>IF(Table1[[#This Row],[Column3]]="",0,1)</f>
        <v>#REF!</v>
      </c>
      <c r="G262" s="151" t="s">
        <v>206</v>
      </c>
      <c r="H262" s="147" t="s">
        <v>20</v>
      </c>
      <c r="I262" s="152" t="s">
        <v>284</v>
      </c>
      <c r="J262" s="151" t="s">
        <v>216</v>
      </c>
      <c r="K262" s="151" t="s">
        <v>20</v>
      </c>
      <c r="L262" s="122">
        <v>0</v>
      </c>
      <c r="M262" s="120" t="s">
        <v>172</v>
      </c>
      <c r="N262" s="148">
        <f t="shared" si="15"/>
        <v>0</v>
      </c>
      <c r="O262" s="151" t="s">
        <v>20</v>
      </c>
      <c r="P262" s="122"/>
    </row>
    <row r="263" spans="1:16" ht="48" customHeight="1" x14ac:dyDescent="0.25">
      <c r="A263" s="62"/>
      <c r="C263" s="115"/>
      <c r="D263" s="153"/>
      <c r="E263" s="145" t="e">
        <f>#REF!&amp;""</f>
        <v>#REF!</v>
      </c>
      <c r="F263" s="155"/>
      <c r="G263" s="151" t="s">
        <v>206</v>
      </c>
      <c r="H263" s="147" t="s">
        <v>20</v>
      </c>
      <c r="I263" s="156" t="s">
        <v>106</v>
      </c>
      <c r="J263" s="151" t="s">
        <v>216</v>
      </c>
      <c r="K263" s="151" t="s">
        <v>20</v>
      </c>
      <c r="L263" s="119">
        <v>0</v>
      </c>
      <c r="M263" s="120" t="s">
        <v>172</v>
      </c>
      <c r="N263" s="121"/>
      <c r="O263" s="151" t="s">
        <v>20</v>
      </c>
      <c r="P263" s="119"/>
    </row>
    <row r="264" spans="1:16" ht="79.5" customHeight="1" x14ac:dyDescent="0.25">
      <c r="A264" s="62"/>
      <c r="C264" s="115"/>
      <c r="D264" s="153"/>
      <c r="E264" s="145" t="e">
        <f>#REF!&amp;""</f>
        <v>#REF!</v>
      </c>
      <c r="F264" s="155"/>
      <c r="G264" s="151" t="s">
        <v>206</v>
      </c>
      <c r="H264" s="147" t="s">
        <v>20</v>
      </c>
      <c r="I264" s="156" t="s">
        <v>107</v>
      </c>
      <c r="J264" s="151" t="s">
        <v>216</v>
      </c>
      <c r="K264" s="151" t="s">
        <v>20</v>
      </c>
      <c r="L264" s="119">
        <v>0</v>
      </c>
      <c r="M264" s="120" t="s">
        <v>172</v>
      </c>
      <c r="N264" s="121"/>
      <c r="O264" s="151" t="s">
        <v>20</v>
      </c>
      <c r="P264" s="119"/>
    </row>
    <row r="265" spans="1:16" ht="48" customHeight="1" x14ac:dyDescent="0.25">
      <c r="A265" s="62"/>
      <c r="C265" s="115"/>
      <c r="D265" s="153"/>
      <c r="E265" s="145" t="e">
        <f>#REF!&amp;""</f>
        <v>#REF!</v>
      </c>
      <c r="F265" s="155"/>
      <c r="G265" s="151" t="s">
        <v>206</v>
      </c>
      <c r="H265" s="147" t="s">
        <v>20</v>
      </c>
      <c r="I265" s="156" t="s">
        <v>108</v>
      </c>
      <c r="J265" s="151" t="s">
        <v>216</v>
      </c>
      <c r="K265" s="151" t="s">
        <v>20</v>
      </c>
      <c r="L265" s="119">
        <v>0</v>
      </c>
      <c r="M265" s="120" t="s">
        <v>172</v>
      </c>
      <c r="N265" s="121"/>
      <c r="O265" s="151" t="s">
        <v>20</v>
      </c>
      <c r="P265" s="119"/>
    </row>
    <row r="266" spans="1:16" ht="79.5" customHeight="1" x14ac:dyDescent="0.25">
      <c r="A266" s="62"/>
      <c r="C266" s="115"/>
      <c r="D266" s="153"/>
      <c r="E266" s="145" t="e">
        <f>#REF!&amp;""</f>
        <v>#REF!</v>
      </c>
      <c r="F266" s="155"/>
      <c r="G266" s="151" t="s">
        <v>206</v>
      </c>
      <c r="H266" s="147" t="s">
        <v>20</v>
      </c>
      <c r="I266" s="156" t="s">
        <v>109</v>
      </c>
      <c r="J266" s="151" t="s">
        <v>216</v>
      </c>
      <c r="K266" s="151" t="s">
        <v>20</v>
      </c>
      <c r="L266" s="119">
        <v>0</v>
      </c>
      <c r="M266" s="120" t="s">
        <v>172</v>
      </c>
      <c r="N266" s="121"/>
      <c r="O266" s="151" t="s">
        <v>20</v>
      </c>
      <c r="P266" s="119"/>
    </row>
    <row r="267" spans="1:16" ht="67.5" customHeight="1" x14ac:dyDescent="0.25">
      <c r="A267" s="62"/>
      <c r="C267" s="115"/>
      <c r="D267" s="153"/>
      <c r="E267" s="145" t="e">
        <f>#REF!&amp;""</f>
        <v>#REF!</v>
      </c>
      <c r="F267" s="155"/>
      <c r="G267" s="151" t="s">
        <v>206</v>
      </c>
      <c r="H267" s="147" t="s">
        <v>20</v>
      </c>
      <c r="I267" s="156" t="s">
        <v>109</v>
      </c>
      <c r="J267" s="151" t="s">
        <v>216</v>
      </c>
      <c r="K267" s="151" t="s">
        <v>20</v>
      </c>
      <c r="L267" s="119">
        <v>0</v>
      </c>
      <c r="M267" s="120" t="s">
        <v>172</v>
      </c>
      <c r="N267" s="121"/>
      <c r="O267" s="151" t="s">
        <v>20</v>
      </c>
      <c r="P267" s="119"/>
    </row>
    <row r="268" spans="1:16" ht="48" customHeight="1" x14ac:dyDescent="0.25">
      <c r="A268" s="62"/>
      <c r="C268" s="115"/>
      <c r="D268" s="153"/>
      <c r="E268" s="145" t="e">
        <f>#REF!&amp;""</f>
        <v>#REF!</v>
      </c>
      <c r="F268" s="155"/>
      <c r="G268" s="151" t="s">
        <v>206</v>
      </c>
      <c r="H268" s="147" t="s">
        <v>20</v>
      </c>
      <c r="I268" s="156" t="s">
        <v>110</v>
      </c>
      <c r="J268" s="151" t="s">
        <v>216</v>
      </c>
      <c r="K268" s="151" t="s">
        <v>20</v>
      </c>
      <c r="L268" s="119">
        <v>0</v>
      </c>
      <c r="M268" s="120" t="s">
        <v>172</v>
      </c>
      <c r="N268" s="121"/>
      <c r="O268" s="151" t="s">
        <v>20</v>
      </c>
      <c r="P268" s="119"/>
    </row>
    <row r="269" spans="1:16" ht="116.25" customHeight="1" x14ac:dyDescent="0.25">
      <c r="A269" s="62"/>
      <c r="C269" s="115"/>
      <c r="D269" s="153"/>
      <c r="E269" s="145" t="e">
        <f>#REF!&amp;""</f>
        <v>#REF!</v>
      </c>
      <c r="F269" s="155"/>
      <c r="G269" s="151" t="s">
        <v>206</v>
      </c>
      <c r="H269" s="147" t="s">
        <v>20</v>
      </c>
      <c r="I269" s="156" t="s">
        <v>285</v>
      </c>
      <c r="J269" s="151" t="s">
        <v>216</v>
      </c>
      <c r="K269" s="151" t="s">
        <v>20</v>
      </c>
      <c r="L269" s="119">
        <v>0</v>
      </c>
      <c r="M269" s="120" t="s">
        <v>172</v>
      </c>
      <c r="N269" s="121"/>
      <c r="O269" s="151" t="s">
        <v>20</v>
      </c>
      <c r="P269" s="119"/>
    </row>
    <row r="270" spans="1:16" ht="165.75" customHeight="1" x14ac:dyDescent="0.25">
      <c r="A270" s="62"/>
      <c r="C270" s="115"/>
      <c r="D270" s="153"/>
      <c r="E270" s="145" t="e">
        <f>#REF!&amp;""</f>
        <v>#REF!</v>
      </c>
      <c r="F270" s="155"/>
      <c r="G270" s="151" t="s">
        <v>206</v>
      </c>
      <c r="H270" s="147" t="s">
        <v>20</v>
      </c>
      <c r="I270" s="156" t="s">
        <v>286</v>
      </c>
      <c r="J270" s="151" t="s">
        <v>216</v>
      </c>
      <c r="K270" s="151" t="s">
        <v>20</v>
      </c>
      <c r="L270" s="119">
        <v>0</v>
      </c>
      <c r="M270" s="120" t="s">
        <v>172</v>
      </c>
      <c r="N270" s="121"/>
      <c r="O270" s="151" t="s">
        <v>20</v>
      </c>
      <c r="P270" s="119"/>
    </row>
    <row r="271" spans="1:16" ht="48" hidden="1" customHeight="1" x14ac:dyDescent="0.25">
      <c r="A271" s="62"/>
      <c r="C271" s="106"/>
      <c r="D271" s="44"/>
      <c r="E271" s="145" t="e">
        <f>#REF!&amp;""</f>
        <v>#REF!</v>
      </c>
      <c r="F271" s="146" t="e">
        <f>IF(Table1[[#This Row],[Column3]]="",0,1)</f>
        <v>#REF!</v>
      </c>
      <c r="G271" s="122"/>
      <c r="H271" s="147"/>
      <c r="I271" s="122"/>
      <c r="J271" s="122"/>
      <c r="K271" s="122"/>
      <c r="L271" s="122"/>
      <c r="M271" s="120"/>
      <c r="N271" s="148">
        <f t="shared" si="15"/>
        <v>0</v>
      </c>
      <c r="O271" s="122"/>
      <c r="P271" s="122"/>
    </row>
    <row r="272" spans="1:16" ht="48" hidden="1" customHeight="1" x14ac:dyDescent="0.25">
      <c r="A272" s="62"/>
      <c r="C272" s="106"/>
      <c r="D272" s="44"/>
      <c r="E272" s="145" t="e">
        <f>#REF!&amp;""</f>
        <v>#REF!</v>
      </c>
      <c r="F272" s="146" t="e">
        <f>IF(Table1[[#This Row],[Column3]]="",0,1)</f>
        <v>#REF!</v>
      </c>
      <c r="G272" s="122"/>
      <c r="H272" s="147"/>
      <c r="I272" s="122"/>
      <c r="J272" s="122"/>
      <c r="K272" s="122"/>
      <c r="L272" s="122"/>
      <c r="M272" s="120"/>
      <c r="N272" s="148">
        <f t="shared" si="15"/>
        <v>0</v>
      </c>
      <c r="O272" s="122"/>
      <c r="P272" s="122"/>
    </row>
    <row r="273" spans="1:16" ht="48" hidden="1" customHeight="1" x14ac:dyDescent="0.25">
      <c r="A273" s="62"/>
      <c r="C273" s="106"/>
      <c r="D273" s="44"/>
      <c r="E273" s="145" t="e">
        <f>#REF!&amp;""</f>
        <v>#REF!</v>
      </c>
      <c r="F273" s="146" t="e">
        <f>IF(Table1[[#This Row],[Column3]]="",0,1)</f>
        <v>#REF!</v>
      </c>
      <c r="G273" s="122"/>
      <c r="H273" s="147"/>
      <c r="I273" s="122"/>
      <c r="J273" s="122"/>
      <c r="K273" s="122"/>
      <c r="L273" s="122"/>
      <c r="M273" s="120"/>
      <c r="N273" s="148">
        <f t="shared" si="15"/>
        <v>0</v>
      </c>
      <c r="O273" s="122"/>
      <c r="P273" s="122"/>
    </row>
    <row r="274" spans="1:16" ht="31.5" customHeight="1" x14ac:dyDescent="0.25">
      <c r="A274" s="61"/>
      <c r="C274" s="123"/>
      <c r="D274" s="45"/>
      <c r="E274" s="145" t="e">
        <f>#REF!&amp;""</f>
        <v>#REF!</v>
      </c>
      <c r="F274" s="146" t="e">
        <f>IF(Table1[[#This Row],[Column3]]="",0,1)</f>
        <v>#REF!</v>
      </c>
      <c r="G274" s="122"/>
      <c r="H274" s="147"/>
      <c r="I274" s="122"/>
      <c r="J274" s="122"/>
      <c r="K274" s="122"/>
      <c r="L274" s="122"/>
      <c r="M274" s="120"/>
      <c r="N274" s="148">
        <f t="shared" si="15"/>
        <v>0</v>
      </c>
      <c r="O274" s="122"/>
      <c r="P274" s="122"/>
    </row>
    <row r="275" spans="1:16" ht="15" customHeight="1" x14ac:dyDescent="0.25">
      <c r="A275" s="61"/>
      <c r="E275" s="149"/>
      <c r="F275" s="150"/>
      <c r="G275" s="133"/>
      <c r="I275" s="133"/>
      <c r="J275" s="133"/>
      <c r="K275" s="133"/>
      <c r="L275" s="133"/>
      <c r="M275" s="134"/>
      <c r="N275" s="135"/>
      <c r="O275" s="133"/>
      <c r="P275" s="133"/>
    </row>
    <row r="276" spans="1:16" ht="27" customHeight="1" x14ac:dyDescent="0.25">
      <c r="A276" s="61"/>
      <c r="C276" s="136" t="e">
        <f>#REF!</f>
        <v>#REF!</v>
      </c>
      <c r="D276" s="137"/>
      <c r="E276" s="138"/>
      <c r="F276" s="139"/>
      <c r="G276" s="140"/>
      <c r="H276" s="141"/>
      <c r="I276" s="140"/>
      <c r="J276" s="140"/>
      <c r="K276" s="140"/>
      <c r="L276" s="140"/>
      <c r="M276" s="142"/>
      <c r="N276" s="143"/>
      <c r="O276" s="140"/>
      <c r="P276" s="140"/>
    </row>
    <row r="277" spans="1:16" ht="207.75" customHeight="1" x14ac:dyDescent="0.25">
      <c r="A277" s="62"/>
      <c r="C277" s="144" t="e">
        <f>#REF!</f>
        <v>#REF!</v>
      </c>
      <c r="D277" s="107">
        <v>0</v>
      </c>
      <c r="E277" s="145" t="e">
        <f>#REF!&amp;""</f>
        <v>#REF!</v>
      </c>
      <c r="F277" s="146" t="e">
        <f>IF(Table1[[#This Row],[Column3]]="",0,1)</f>
        <v>#REF!</v>
      </c>
      <c r="G277" s="166" t="s">
        <v>292</v>
      </c>
      <c r="H277" s="147" t="s">
        <v>20</v>
      </c>
      <c r="I277" s="152" t="s">
        <v>287</v>
      </c>
      <c r="J277" s="151" t="s">
        <v>216</v>
      </c>
      <c r="K277" s="151" t="s">
        <v>20</v>
      </c>
      <c r="L277" s="122">
        <v>0</v>
      </c>
      <c r="M277" s="120" t="s">
        <v>172</v>
      </c>
      <c r="N277" s="148">
        <f t="shared" ref="N277:N296" si="16">IF(M277="виконано",1,0)</f>
        <v>0</v>
      </c>
      <c r="O277" s="151" t="s">
        <v>20</v>
      </c>
      <c r="P277" s="122"/>
    </row>
    <row r="278" spans="1:16" ht="174" customHeight="1" x14ac:dyDescent="0.25">
      <c r="A278" s="62"/>
      <c r="C278" s="115"/>
      <c r="D278" s="153"/>
      <c r="E278" s="145" t="e">
        <f>#REF!&amp;""</f>
        <v>#REF!</v>
      </c>
      <c r="F278" s="155"/>
      <c r="G278" s="166" t="s">
        <v>292</v>
      </c>
      <c r="H278" s="147" t="s">
        <v>20</v>
      </c>
      <c r="I278" s="156" t="s">
        <v>288</v>
      </c>
      <c r="J278" s="151" t="s">
        <v>216</v>
      </c>
      <c r="K278" s="151" t="s">
        <v>20</v>
      </c>
      <c r="L278" s="119">
        <v>0</v>
      </c>
      <c r="M278" s="120" t="s">
        <v>172</v>
      </c>
      <c r="N278" s="121"/>
      <c r="O278" s="151" t="s">
        <v>20</v>
      </c>
      <c r="P278" s="119"/>
    </row>
    <row r="279" spans="1:16" ht="114" customHeight="1" x14ac:dyDescent="0.25">
      <c r="A279" s="62"/>
      <c r="C279" s="115"/>
      <c r="D279" s="153"/>
      <c r="E279" s="145" t="e">
        <f>#REF!&amp;""</f>
        <v>#REF!</v>
      </c>
      <c r="F279" s="155"/>
      <c r="G279" s="166" t="s">
        <v>292</v>
      </c>
      <c r="H279" s="147" t="s">
        <v>20</v>
      </c>
      <c r="I279" s="156" t="s">
        <v>289</v>
      </c>
      <c r="J279" s="151" t="s">
        <v>216</v>
      </c>
      <c r="K279" s="151" t="s">
        <v>20</v>
      </c>
      <c r="L279" s="119">
        <v>0</v>
      </c>
      <c r="M279" s="120" t="s">
        <v>172</v>
      </c>
      <c r="N279" s="121"/>
      <c r="O279" s="151" t="s">
        <v>20</v>
      </c>
      <c r="P279" s="119"/>
    </row>
    <row r="280" spans="1:16" ht="135.75" customHeight="1" x14ac:dyDescent="0.25">
      <c r="A280" s="62"/>
      <c r="C280" s="115"/>
      <c r="D280" s="153"/>
      <c r="E280" s="145" t="e">
        <f>#REF!&amp;""</f>
        <v>#REF!</v>
      </c>
      <c r="F280" s="155"/>
      <c r="G280" s="166" t="s">
        <v>292</v>
      </c>
      <c r="H280" s="147" t="s">
        <v>20</v>
      </c>
      <c r="I280" s="156" t="s">
        <v>111</v>
      </c>
      <c r="J280" s="151" t="s">
        <v>216</v>
      </c>
      <c r="K280" s="151" t="s">
        <v>20</v>
      </c>
      <c r="L280" s="119">
        <v>0</v>
      </c>
      <c r="M280" s="120" t="s">
        <v>172</v>
      </c>
      <c r="N280" s="121"/>
      <c r="O280" s="151" t="s">
        <v>20</v>
      </c>
      <c r="P280" s="119"/>
    </row>
    <row r="281" spans="1:16" ht="86.25" customHeight="1" x14ac:dyDescent="0.25">
      <c r="A281" s="62"/>
      <c r="C281" s="115"/>
      <c r="D281" s="153"/>
      <c r="E281" s="145" t="e">
        <f>#REF!&amp;""</f>
        <v>#REF!</v>
      </c>
      <c r="F281" s="155"/>
      <c r="G281" s="166" t="s">
        <v>292</v>
      </c>
      <c r="H281" s="147" t="s">
        <v>20</v>
      </c>
      <c r="I281" s="156" t="s">
        <v>112</v>
      </c>
      <c r="J281" s="151" t="s">
        <v>216</v>
      </c>
      <c r="K281" s="151" t="s">
        <v>20</v>
      </c>
      <c r="L281" s="119">
        <v>0</v>
      </c>
      <c r="M281" s="120" t="s">
        <v>172</v>
      </c>
      <c r="N281" s="121"/>
      <c r="O281" s="151" t="s">
        <v>20</v>
      </c>
      <c r="P281" s="119"/>
    </row>
    <row r="282" spans="1:16" ht="106.5" customHeight="1" x14ac:dyDescent="0.25">
      <c r="A282" s="62"/>
      <c r="C282" s="115"/>
      <c r="D282" s="153"/>
      <c r="E282" s="145" t="e">
        <f>#REF!&amp;""</f>
        <v>#REF!</v>
      </c>
      <c r="F282" s="155"/>
      <c r="G282" s="166" t="s">
        <v>292</v>
      </c>
      <c r="H282" s="147" t="s">
        <v>20</v>
      </c>
      <c r="I282" s="156" t="s">
        <v>113</v>
      </c>
      <c r="J282" s="151" t="s">
        <v>216</v>
      </c>
      <c r="K282" s="151" t="s">
        <v>20</v>
      </c>
      <c r="L282" s="119">
        <v>0</v>
      </c>
      <c r="M282" s="120" t="s">
        <v>172</v>
      </c>
      <c r="N282" s="121"/>
      <c r="O282" s="151" t="s">
        <v>20</v>
      </c>
      <c r="P282" s="119"/>
    </row>
    <row r="283" spans="1:16" ht="133.5" customHeight="1" x14ac:dyDescent="0.25">
      <c r="A283" s="62"/>
      <c r="C283" s="115"/>
      <c r="D283" s="153"/>
      <c r="E283" s="145" t="e">
        <f>#REF!&amp;""</f>
        <v>#REF!</v>
      </c>
      <c r="F283" s="155"/>
      <c r="G283" s="166" t="s">
        <v>292</v>
      </c>
      <c r="H283" s="147" t="s">
        <v>20</v>
      </c>
      <c r="I283" s="156" t="s">
        <v>114</v>
      </c>
      <c r="J283" s="151" t="s">
        <v>216</v>
      </c>
      <c r="K283" s="151" t="s">
        <v>20</v>
      </c>
      <c r="L283" s="119">
        <v>0</v>
      </c>
      <c r="M283" s="120" t="s">
        <v>172</v>
      </c>
      <c r="N283" s="121"/>
      <c r="O283" s="151" t="s">
        <v>20</v>
      </c>
      <c r="P283" s="119"/>
    </row>
    <row r="284" spans="1:16" ht="109.5" customHeight="1" x14ac:dyDescent="0.25">
      <c r="A284" s="62"/>
      <c r="C284" s="115"/>
      <c r="D284" s="153"/>
      <c r="E284" s="145" t="e">
        <f>#REF!&amp;""</f>
        <v>#REF!</v>
      </c>
      <c r="F284" s="155"/>
      <c r="G284" s="166" t="s">
        <v>292</v>
      </c>
      <c r="H284" s="147" t="s">
        <v>20</v>
      </c>
      <c r="I284" s="156" t="s">
        <v>115</v>
      </c>
      <c r="J284" s="151" t="s">
        <v>216</v>
      </c>
      <c r="K284" s="151" t="s">
        <v>20</v>
      </c>
      <c r="L284" s="119">
        <v>0</v>
      </c>
      <c r="M284" s="120" t="s">
        <v>172</v>
      </c>
      <c r="N284" s="121"/>
      <c r="O284" s="151" t="s">
        <v>20</v>
      </c>
      <c r="P284" s="119"/>
    </row>
    <row r="285" spans="1:16" ht="102" customHeight="1" x14ac:dyDescent="0.25">
      <c r="A285" s="62"/>
      <c r="C285" s="115"/>
      <c r="D285" s="153"/>
      <c r="E285" s="145" t="e">
        <f>#REF!&amp;""</f>
        <v>#REF!</v>
      </c>
      <c r="F285" s="155"/>
      <c r="G285" s="166" t="s">
        <v>292</v>
      </c>
      <c r="H285" s="147" t="s">
        <v>20</v>
      </c>
      <c r="I285" s="156" t="s">
        <v>291</v>
      </c>
      <c r="J285" s="151" t="s">
        <v>216</v>
      </c>
      <c r="K285" s="151" t="s">
        <v>20</v>
      </c>
      <c r="L285" s="119">
        <v>0</v>
      </c>
      <c r="M285" s="120" t="s">
        <v>172</v>
      </c>
      <c r="N285" s="121"/>
      <c r="O285" s="151" t="s">
        <v>20</v>
      </c>
      <c r="P285" s="119"/>
    </row>
    <row r="286" spans="1:16" ht="138.75" customHeight="1" x14ac:dyDescent="0.25">
      <c r="A286" s="62"/>
      <c r="C286" s="115"/>
      <c r="D286" s="153"/>
      <c r="E286" s="145" t="e">
        <f>#REF!&amp;""</f>
        <v>#REF!</v>
      </c>
      <c r="F286" s="155"/>
      <c r="G286" s="166" t="s">
        <v>292</v>
      </c>
      <c r="H286" s="147" t="s">
        <v>20</v>
      </c>
      <c r="I286" s="156" t="s">
        <v>114</v>
      </c>
      <c r="J286" s="151" t="s">
        <v>216</v>
      </c>
      <c r="K286" s="151" t="s">
        <v>20</v>
      </c>
      <c r="L286" s="119">
        <v>0</v>
      </c>
      <c r="M286" s="120" t="s">
        <v>172</v>
      </c>
      <c r="N286" s="121"/>
      <c r="O286" s="151" t="s">
        <v>20</v>
      </c>
      <c r="P286" s="119"/>
    </row>
    <row r="287" spans="1:16" ht="48" hidden="1" customHeight="1" x14ac:dyDescent="0.25">
      <c r="A287" s="62"/>
      <c r="C287" s="115"/>
      <c r="D287" s="153"/>
      <c r="E287" s="145" t="e">
        <f>#REF!&amp;""</f>
        <v>#REF!</v>
      </c>
      <c r="F287" s="155"/>
      <c r="G287" s="127"/>
      <c r="H287" s="118"/>
      <c r="I287" s="119"/>
      <c r="J287" s="127"/>
      <c r="K287" s="119"/>
      <c r="L287" s="119"/>
      <c r="M287" s="120"/>
      <c r="N287" s="121"/>
      <c r="O287" s="119"/>
      <c r="P287" s="119"/>
    </row>
    <row r="288" spans="1:16" ht="101.25" customHeight="1" x14ac:dyDescent="0.25">
      <c r="A288" s="62"/>
      <c r="C288" s="115"/>
      <c r="D288" s="153"/>
      <c r="E288" s="145" t="e">
        <f>#REF!&amp;""</f>
        <v>#REF!</v>
      </c>
      <c r="F288" s="155"/>
      <c r="G288" s="168" t="s">
        <v>293</v>
      </c>
      <c r="H288" s="118" t="s">
        <v>20</v>
      </c>
      <c r="I288" s="156" t="s">
        <v>115</v>
      </c>
      <c r="J288" s="127" t="s">
        <v>216</v>
      </c>
      <c r="K288" s="127" t="s">
        <v>20</v>
      </c>
      <c r="L288" s="119">
        <v>0</v>
      </c>
      <c r="M288" s="120" t="s">
        <v>172</v>
      </c>
      <c r="N288" s="121"/>
      <c r="O288" s="127" t="s">
        <v>20</v>
      </c>
      <c r="P288" s="119"/>
    </row>
    <row r="289" spans="1:16" ht="95.25" customHeight="1" x14ac:dyDescent="0.25">
      <c r="A289" s="62"/>
      <c r="C289" s="115"/>
      <c r="D289" s="153"/>
      <c r="E289" s="145" t="e">
        <f>#REF!&amp;""</f>
        <v>#REF!</v>
      </c>
      <c r="F289" s="155"/>
      <c r="G289" s="127" t="s">
        <v>238</v>
      </c>
      <c r="H289" s="118" t="s">
        <v>20</v>
      </c>
      <c r="I289" s="156" t="s">
        <v>291</v>
      </c>
      <c r="J289" s="127" t="s">
        <v>216</v>
      </c>
      <c r="K289" s="127" t="s">
        <v>20</v>
      </c>
      <c r="L289" s="119">
        <v>0</v>
      </c>
      <c r="M289" s="120" t="s">
        <v>172</v>
      </c>
      <c r="N289" s="121"/>
      <c r="O289" s="127" t="s">
        <v>20</v>
      </c>
      <c r="P289" s="119"/>
    </row>
    <row r="290" spans="1:16" ht="48" hidden="1" customHeight="1" x14ac:dyDescent="0.25">
      <c r="A290" s="62"/>
      <c r="C290" s="106"/>
      <c r="D290" s="44"/>
      <c r="E290" s="145" t="e">
        <f>#REF!&amp;""</f>
        <v>#REF!</v>
      </c>
      <c r="F290" s="146" t="e">
        <f>IF(Table1[[#This Row],[Column3]]="",0,1)</f>
        <v>#REF!</v>
      </c>
      <c r="G290" s="122"/>
      <c r="H290" s="147"/>
      <c r="I290" s="122"/>
      <c r="J290" s="122"/>
      <c r="K290" s="122"/>
      <c r="L290" s="122"/>
      <c r="M290" s="120"/>
      <c r="N290" s="148">
        <f t="shared" si="16"/>
        <v>0</v>
      </c>
      <c r="O290" s="122"/>
      <c r="P290" s="122"/>
    </row>
    <row r="291" spans="1:16" ht="48" hidden="1" customHeight="1" x14ac:dyDescent="0.25">
      <c r="A291" s="62"/>
      <c r="C291" s="106"/>
      <c r="D291" s="44"/>
      <c r="E291" s="145" t="e">
        <f>#REF!&amp;""</f>
        <v>#REF!</v>
      </c>
      <c r="F291" s="146" t="e">
        <f>IF(Table1[[#This Row],[Column3]]="",0,1)</f>
        <v>#REF!</v>
      </c>
      <c r="G291" s="122"/>
      <c r="H291" s="147"/>
      <c r="I291" s="122"/>
      <c r="J291" s="122"/>
      <c r="K291" s="122"/>
      <c r="L291" s="122"/>
      <c r="M291" s="120"/>
      <c r="N291" s="148">
        <f t="shared" si="16"/>
        <v>0</v>
      </c>
      <c r="O291" s="122"/>
      <c r="P291" s="122"/>
    </row>
    <row r="292" spans="1:16" ht="48" hidden="1" customHeight="1" x14ac:dyDescent="0.25">
      <c r="A292" s="62"/>
      <c r="C292" s="106"/>
      <c r="D292" s="44"/>
      <c r="E292" s="145"/>
      <c r="F292" s="146">
        <f>IF(Table1[[#This Row],[Column3]]="",0,1)</f>
        <v>0</v>
      </c>
      <c r="G292" s="122"/>
      <c r="H292" s="147"/>
      <c r="I292" s="122"/>
      <c r="J292" s="122"/>
      <c r="K292" s="122"/>
      <c r="L292" s="122"/>
      <c r="M292" s="120"/>
      <c r="N292" s="148">
        <f t="shared" si="16"/>
        <v>0</v>
      </c>
      <c r="O292" s="122"/>
      <c r="P292" s="122"/>
    </row>
    <row r="293" spans="1:16" ht="48" hidden="1" customHeight="1" x14ac:dyDescent="0.25">
      <c r="A293" s="62"/>
      <c r="C293" s="106"/>
      <c r="D293" s="44"/>
      <c r="E293" s="145" t="e">
        <f>#REF!&amp;""</f>
        <v>#REF!</v>
      </c>
      <c r="F293" s="146" t="e">
        <f>IF(Table1[[#This Row],[Column3]]="",0,1)</f>
        <v>#REF!</v>
      </c>
      <c r="G293" s="122"/>
      <c r="H293" s="147"/>
      <c r="I293" s="122"/>
      <c r="J293" s="122"/>
      <c r="K293" s="122"/>
      <c r="L293" s="122"/>
      <c r="M293" s="120"/>
      <c r="N293" s="148">
        <f t="shared" si="16"/>
        <v>0</v>
      </c>
      <c r="O293" s="122"/>
      <c r="P293" s="122"/>
    </row>
    <row r="294" spans="1:16" ht="48" hidden="1" customHeight="1" x14ac:dyDescent="0.25">
      <c r="A294" s="62"/>
      <c r="C294" s="106"/>
      <c r="D294" s="44"/>
      <c r="E294" s="145" t="e">
        <f>#REF!&amp;""</f>
        <v>#REF!</v>
      </c>
      <c r="F294" s="146" t="e">
        <f>IF(Table1[[#This Row],[Column3]]="",0,1)</f>
        <v>#REF!</v>
      </c>
      <c r="G294" s="122"/>
      <c r="H294" s="147"/>
      <c r="I294" s="122"/>
      <c r="J294" s="122"/>
      <c r="K294" s="122"/>
      <c r="L294" s="122"/>
      <c r="M294" s="120"/>
      <c r="N294" s="148">
        <f t="shared" si="16"/>
        <v>0</v>
      </c>
      <c r="O294" s="122"/>
      <c r="P294" s="122"/>
    </row>
    <row r="295" spans="1:16" ht="48" hidden="1" customHeight="1" x14ac:dyDescent="0.25">
      <c r="A295" s="62"/>
      <c r="C295" s="106"/>
      <c r="D295" s="44"/>
      <c r="E295" s="145"/>
      <c r="F295" s="146">
        <f>IF(Table1[[#This Row],[Column3]]="",0,1)</f>
        <v>0</v>
      </c>
      <c r="G295" s="122"/>
      <c r="H295" s="147"/>
      <c r="I295" s="122"/>
      <c r="J295" s="122"/>
      <c r="K295" s="122"/>
      <c r="L295" s="122"/>
      <c r="M295" s="120"/>
      <c r="N295" s="148">
        <f t="shared" si="16"/>
        <v>0</v>
      </c>
      <c r="O295" s="122"/>
      <c r="P295" s="122"/>
    </row>
    <row r="296" spans="1:16" ht="61.5" hidden="1" customHeight="1" x14ac:dyDescent="0.25">
      <c r="A296" s="61"/>
      <c r="C296" s="123"/>
      <c r="D296" s="45"/>
      <c r="E296" s="145" t="e">
        <f>#REF!&amp;""</f>
        <v>#REF!</v>
      </c>
      <c r="F296" s="146" t="e">
        <f>IF(Table1[[#This Row],[Column3]]="",0,1)</f>
        <v>#REF!</v>
      </c>
      <c r="G296" s="122"/>
      <c r="H296" s="147"/>
      <c r="I296" s="122"/>
      <c r="J296" s="122"/>
      <c r="K296" s="122"/>
      <c r="L296" s="122"/>
      <c r="M296" s="120"/>
      <c r="N296" s="148">
        <f t="shared" si="16"/>
        <v>0</v>
      </c>
      <c r="O296" s="122"/>
      <c r="P296" s="122"/>
    </row>
    <row r="297" spans="1:16" ht="15" customHeight="1" x14ac:dyDescent="0.25">
      <c r="A297" s="61"/>
      <c r="E297" s="157"/>
      <c r="F297" s="158"/>
      <c r="G297" s="133"/>
      <c r="I297" s="133"/>
      <c r="J297" s="133"/>
      <c r="K297" s="133"/>
      <c r="L297" s="133"/>
      <c r="M297" s="134"/>
      <c r="N297" s="135"/>
      <c r="O297" s="133"/>
      <c r="P297" s="133"/>
    </row>
    <row r="298" spans="1:16" ht="32.25" customHeight="1" x14ac:dyDescent="0.25">
      <c r="A298" s="61"/>
      <c r="C298" s="136" t="e">
        <f>#REF!</f>
        <v>#REF!</v>
      </c>
      <c r="D298" s="137"/>
      <c r="E298" s="138"/>
      <c r="F298" s="139"/>
      <c r="G298" s="140"/>
      <c r="H298" s="141"/>
      <c r="I298" s="140"/>
      <c r="J298" s="140"/>
      <c r="K298" s="140"/>
      <c r="L298" s="140"/>
      <c r="M298" s="142"/>
      <c r="N298" s="143"/>
      <c r="O298" s="140"/>
      <c r="P298" s="140"/>
    </row>
    <row r="299" spans="1:16" ht="108.75" customHeight="1" x14ac:dyDescent="0.25">
      <c r="A299" s="62"/>
      <c r="C299" s="144" t="e">
        <f>#REF!</f>
        <v>#REF!</v>
      </c>
      <c r="D299" s="107">
        <v>0</v>
      </c>
      <c r="E299" s="145" t="e">
        <f>#REF!&amp;""</f>
        <v>#REF!</v>
      </c>
      <c r="F299" s="146" t="e">
        <f>IF(Table1[[#This Row],[Column3]]="",0,1)</f>
        <v>#REF!</v>
      </c>
      <c r="G299" s="151" t="s">
        <v>298</v>
      </c>
      <c r="H299" s="147" t="s">
        <v>20</v>
      </c>
      <c r="I299" s="152" t="s">
        <v>116</v>
      </c>
      <c r="J299" s="151" t="s">
        <v>216</v>
      </c>
      <c r="K299" s="151" t="s">
        <v>20</v>
      </c>
      <c r="L299" s="122">
        <v>0</v>
      </c>
      <c r="M299" s="120" t="s">
        <v>172</v>
      </c>
      <c r="N299" s="148">
        <f t="shared" ref="N299:N312" si="17">IF(M299="виконано",1,0)</f>
        <v>0</v>
      </c>
      <c r="O299" s="151" t="s">
        <v>20</v>
      </c>
      <c r="P299" s="122"/>
    </row>
    <row r="300" spans="1:16" ht="86.25" customHeight="1" x14ac:dyDescent="0.25">
      <c r="A300" s="62"/>
      <c r="C300" s="106"/>
      <c r="D300" s="44"/>
      <c r="E300" s="145" t="e">
        <f>#REF!&amp;""</f>
        <v>#REF!</v>
      </c>
      <c r="F300" s="146" t="e">
        <f>IF(Table1[[#This Row],[Column3]]="",0,1)</f>
        <v>#REF!</v>
      </c>
      <c r="G300" s="151" t="s">
        <v>238</v>
      </c>
      <c r="H300" s="147" t="s">
        <v>20</v>
      </c>
      <c r="I300" s="152" t="s">
        <v>117</v>
      </c>
      <c r="J300" s="151" t="s">
        <v>216</v>
      </c>
      <c r="K300" s="151" t="s">
        <v>20</v>
      </c>
      <c r="L300" s="122">
        <v>0</v>
      </c>
      <c r="M300" s="120" t="s">
        <v>172</v>
      </c>
      <c r="N300" s="148">
        <f t="shared" si="17"/>
        <v>0</v>
      </c>
      <c r="O300" s="151" t="s">
        <v>20</v>
      </c>
      <c r="P300" s="122"/>
    </row>
    <row r="301" spans="1:16" ht="65.25" customHeight="1" x14ac:dyDescent="0.25">
      <c r="A301" s="62"/>
      <c r="C301" s="106"/>
      <c r="D301" s="44"/>
      <c r="E301" s="145" t="e">
        <f>#REF!&amp;""</f>
        <v>#REF!</v>
      </c>
      <c r="F301" s="146" t="e">
        <f>IF(Table1[[#This Row],[Column3]]="",0,1)</f>
        <v>#REF!</v>
      </c>
      <c r="G301" s="151" t="s">
        <v>299</v>
      </c>
      <c r="H301" s="147" t="s">
        <v>20</v>
      </c>
      <c r="I301" s="152" t="s">
        <v>118</v>
      </c>
      <c r="J301" s="151" t="s">
        <v>216</v>
      </c>
      <c r="K301" s="151" t="s">
        <v>20</v>
      </c>
      <c r="L301" s="122">
        <v>0</v>
      </c>
      <c r="M301" s="120" t="s">
        <v>172</v>
      </c>
      <c r="N301" s="148">
        <f t="shared" si="17"/>
        <v>0</v>
      </c>
      <c r="O301" s="151" t="s">
        <v>20</v>
      </c>
      <c r="P301" s="122"/>
    </row>
    <row r="302" spans="1:16" ht="48" customHeight="1" x14ac:dyDescent="0.25">
      <c r="A302" s="62"/>
      <c r="C302" s="106"/>
      <c r="D302" s="44"/>
      <c r="E302" s="145" t="e">
        <f>#REF!&amp;""</f>
        <v>#REF!</v>
      </c>
      <c r="F302" s="146" t="e">
        <f>IF(Table1[[#This Row],[Column3]]="",0,1)</f>
        <v>#REF!</v>
      </c>
      <c r="G302" s="151" t="s">
        <v>299</v>
      </c>
      <c r="H302" s="147" t="s">
        <v>20</v>
      </c>
      <c r="I302" s="152" t="s">
        <v>119</v>
      </c>
      <c r="J302" s="151" t="s">
        <v>216</v>
      </c>
      <c r="K302" s="151" t="s">
        <v>20</v>
      </c>
      <c r="L302" s="122">
        <v>0</v>
      </c>
      <c r="M302" s="120" t="s">
        <v>172</v>
      </c>
      <c r="N302" s="148">
        <f t="shared" si="17"/>
        <v>0</v>
      </c>
      <c r="O302" s="151" t="s">
        <v>20</v>
      </c>
      <c r="P302" s="122"/>
    </row>
    <row r="303" spans="1:16" ht="112.5" customHeight="1" x14ac:dyDescent="0.25">
      <c r="A303" s="62"/>
      <c r="C303" s="115"/>
      <c r="D303" s="153"/>
      <c r="E303" s="145" t="e">
        <f>#REF!&amp;""</f>
        <v>#REF!</v>
      </c>
      <c r="F303" s="155"/>
      <c r="G303" s="151" t="s">
        <v>299</v>
      </c>
      <c r="H303" s="147" t="s">
        <v>20</v>
      </c>
      <c r="I303" s="156" t="s">
        <v>120</v>
      </c>
      <c r="J303" s="151" t="s">
        <v>216</v>
      </c>
      <c r="K303" s="151" t="s">
        <v>20</v>
      </c>
      <c r="L303" s="119">
        <v>0</v>
      </c>
      <c r="M303" s="120" t="s">
        <v>172</v>
      </c>
      <c r="N303" s="121"/>
      <c r="O303" s="151" t="s">
        <v>20</v>
      </c>
      <c r="P303" s="119"/>
    </row>
    <row r="304" spans="1:16" ht="87" customHeight="1" x14ac:dyDescent="0.25">
      <c r="A304" s="62"/>
      <c r="C304" s="115"/>
      <c r="D304" s="153"/>
      <c r="E304" s="145" t="e">
        <f>#REF!&amp;""</f>
        <v>#REF!</v>
      </c>
      <c r="F304" s="155"/>
      <c r="G304" s="151" t="s">
        <v>299</v>
      </c>
      <c r="H304" s="147" t="s">
        <v>20</v>
      </c>
      <c r="I304" s="156" t="s">
        <v>121</v>
      </c>
      <c r="J304" s="151" t="s">
        <v>216</v>
      </c>
      <c r="K304" s="151" t="s">
        <v>20</v>
      </c>
      <c r="L304" s="119">
        <v>0</v>
      </c>
      <c r="M304" s="120" t="s">
        <v>172</v>
      </c>
      <c r="N304" s="121"/>
      <c r="O304" s="151" t="s">
        <v>20</v>
      </c>
      <c r="P304" s="119"/>
    </row>
    <row r="305" spans="1:16" ht="78" customHeight="1" x14ac:dyDescent="0.25">
      <c r="A305" s="62"/>
      <c r="C305" s="115"/>
      <c r="D305" s="153"/>
      <c r="E305" s="145" t="e">
        <f>#REF!&amp;""</f>
        <v>#REF!</v>
      </c>
      <c r="F305" s="155"/>
      <c r="G305" s="151" t="s">
        <v>299</v>
      </c>
      <c r="H305" s="147" t="s">
        <v>20</v>
      </c>
      <c r="I305" s="156" t="s">
        <v>122</v>
      </c>
      <c r="J305" s="151" t="s">
        <v>216</v>
      </c>
      <c r="K305" s="151" t="s">
        <v>20</v>
      </c>
      <c r="L305" s="119">
        <v>0</v>
      </c>
      <c r="M305" s="120" t="s">
        <v>172</v>
      </c>
      <c r="N305" s="121"/>
      <c r="O305" s="151" t="s">
        <v>20</v>
      </c>
      <c r="P305" s="119"/>
    </row>
    <row r="306" spans="1:16" ht="196.5" customHeight="1" x14ac:dyDescent="0.25">
      <c r="A306" s="62"/>
      <c r="C306" s="115"/>
      <c r="D306" s="153"/>
      <c r="E306" s="145" t="e">
        <f>#REF!&amp;""</f>
        <v>#REF!</v>
      </c>
      <c r="F306" s="155"/>
      <c r="G306" s="151" t="s">
        <v>299</v>
      </c>
      <c r="H306" s="147" t="s">
        <v>20</v>
      </c>
      <c r="I306" s="156" t="s">
        <v>294</v>
      </c>
      <c r="J306" s="151" t="s">
        <v>216</v>
      </c>
      <c r="K306" s="151" t="s">
        <v>20</v>
      </c>
      <c r="L306" s="119">
        <v>0</v>
      </c>
      <c r="M306" s="120" t="s">
        <v>172</v>
      </c>
      <c r="N306" s="121"/>
      <c r="O306" s="151" t="s">
        <v>20</v>
      </c>
      <c r="P306" s="119"/>
    </row>
    <row r="307" spans="1:16" ht="300" customHeight="1" x14ac:dyDescent="0.25">
      <c r="A307" s="62"/>
      <c r="C307" s="115"/>
      <c r="D307" s="153"/>
      <c r="E307" s="145" t="e">
        <f>#REF!&amp;""</f>
        <v>#REF!</v>
      </c>
      <c r="F307" s="155"/>
      <c r="G307" s="151" t="s">
        <v>299</v>
      </c>
      <c r="H307" s="147" t="s">
        <v>20</v>
      </c>
      <c r="I307" s="156" t="s">
        <v>295</v>
      </c>
      <c r="J307" s="151" t="s">
        <v>216</v>
      </c>
      <c r="K307" s="151" t="s">
        <v>20</v>
      </c>
      <c r="L307" s="119">
        <v>0</v>
      </c>
      <c r="M307" s="120" t="s">
        <v>172</v>
      </c>
      <c r="N307" s="121"/>
      <c r="O307" s="151" t="s">
        <v>20</v>
      </c>
      <c r="P307" s="119"/>
    </row>
    <row r="308" spans="1:16" ht="134.25" customHeight="1" x14ac:dyDescent="0.25">
      <c r="A308" s="62"/>
      <c r="C308" s="106"/>
      <c r="D308" s="44"/>
      <c r="E308" s="145" t="e">
        <f>#REF!&amp;""</f>
        <v>#REF!</v>
      </c>
      <c r="F308" s="146" t="e">
        <f>IF(Table1[[#This Row],[Column3]]="",0,1)</f>
        <v>#REF!</v>
      </c>
      <c r="G308" s="151" t="s">
        <v>299</v>
      </c>
      <c r="H308" s="147" t="s">
        <v>20</v>
      </c>
      <c r="I308" s="152" t="s">
        <v>123</v>
      </c>
      <c r="J308" s="151" t="s">
        <v>216</v>
      </c>
      <c r="K308" s="151" t="s">
        <v>20</v>
      </c>
      <c r="L308" s="122">
        <v>0</v>
      </c>
      <c r="M308" s="120" t="s">
        <v>172</v>
      </c>
      <c r="N308" s="148">
        <f t="shared" si="17"/>
        <v>0</v>
      </c>
      <c r="O308" s="151" t="s">
        <v>20</v>
      </c>
      <c r="P308" s="122"/>
    </row>
    <row r="309" spans="1:16" ht="114" customHeight="1" x14ac:dyDescent="0.25">
      <c r="A309" s="62"/>
      <c r="C309" s="106"/>
      <c r="D309" s="44"/>
      <c r="E309" s="145" t="e">
        <f>#REF!&amp;""</f>
        <v>#REF!</v>
      </c>
      <c r="F309" s="146" t="e">
        <f>IF(Table1[[#This Row],[Column3]]="",0,1)</f>
        <v>#REF!</v>
      </c>
      <c r="G309" s="151" t="s">
        <v>299</v>
      </c>
      <c r="H309" s="147" t="s">
        <v>20</v>
      </c>
      <c r="I309" s="152" t="s">
        <v>124</v>
      </c>
      <c r="J309" s="151" t="s">
        <v>216</v>
      </c>
      <c r="K309" s="151" t="s">
        <v>20</v>
      </c>
      <c r="L309" s="122">
        <v>0</v>
      </c>
      <c r="M309" s="120" t="s">
        <v>172</v>
      </c>
      <c r="N309" s="148">
        <f t="shared" si="17"/>
        <v>0</v>
      </c>
      <c r="O309" s="151" t="s">
        <v>20</v>
      </c>
      <c r="P309" s="122"/>
    </row>
    <row r="310" spans="1:16" ht="88.5" customHeight="1" x14ac:dyDescent="0.25">
      <c r="A310" s="62"/>
      <c r="C310" s="115"/>
      <c r="D310" s="153"/>
      <c r="E310" s="145" t="e">
        <f>#REF!&amp;""</f>
        <v>#REF!</v>
      </c>
      <c r="F310" s="155"/>
      <c r="G310" s="151" t="s">
        <v>299</v>
      </c>
      <c r="H310" s="147" t="s">
        <v>20</v>
      </c>
      <c r="I310" s="156" t="s">
        <v>125</v>
      </c>
      <c r="J310" s="151" t="s">
        <v>216</v>
      </c>
      <c r="K310" s="151" t="s">
        <v>20</v>
      </c>
      <c r="L310" s="119">
        <v>0</v>
      </c>
      <c r="M310" s="120" t="s">
        <v>172</v>
      </c>
      <c r="N310" s="121"/>
      <c r="O310" s="151" t="s">
        <v>20</v>
      </c>
      <c r="P310" s="119"/>
    </row>
    <row r="311" spans="1:16" ht="144.75" customHeight="1" x14ac:dyDescent="0.25">
      <c r="A311" s="62"/>
      <c r="C311" s="106"/>
      <c r="D311" s="44"/>
      <c r="E311" s="145" t="e">
        <f>#REF!&amp;""</f>
        <v>#REF!</v>
      </c>
      <c r="F311" s="146" t="e">
        <f>IF(Table1[[#This Row],[Column3]]="",0,1)</f>
        <v>#REF!</v>
      </c>
      <c r="G311" s="151" t="s">
        <v>299</v>
      </c>
      <c r="H311" s="147" t="s">
        <v>20</v>
      </c>
      <c r="I311" s="152" t="s">
        <v>296</v>
      </c>
      <c r="J311" s="151" t="s">
        <v>216</v>
      </c>
      <c r="K311" s="151" t="s">
        <v>20</v>
      </c>
      <c r="L311" s="122">
        <v>0</v>
      </c>
      <c r="M311" s="120" t="s">
        <v>172</v>
      </c>
      <c r="N311" s="148">
        <f t="shared" si="17"/>
        <v>0</v>
      </c>
      <c r="O311" s="151" t="s">
        <v>20</v>
      </c>
      <c r="P311" s="122"/>
    </row>
    <row r="312" spans="1:16" ht="126.75" customHeight="1" x14ac:dyDescent="0.25">
      <c r="A312" s="61"/>
      <c r="C312" s="106"/>
      <c r="D312" s="44"/>
      <c r="E312" s="145" t="e">
        <f>#REF!&amp;""</f>
        <v>#REF!</v>
      </c>
      <c r="F312" s="169" t="e">
        <f>IF(Table1[[#This Row],[Column3]]="",0,1)</f>
        <v>#REF!</v>
      </c>
      <c r="G312" s="151" t="s">
        <v>299</v>
      </c>
      <c r="H312" s="147" t="s">
        <v>20</v>
      </c>
      <c r="I312" s="170" t="s">
        <v>297</v>
      </c>
      <c r="J312" s="151" t="s">
        <v>216</v>
      </c>
      <c r="K312" s="151" t="s">
        <v>20</v>
      </c>
      <c r="L312" s="171">
        <v>0</v>
      </c>
      <c r="M312" s="120" t="s">
        <v>172</v>
      </c>
      <c r="N312" s="172">
        <f t="shared" si="17"/>
        <v>0</v>
      </c>
      <c r="O312" s="151" t="s">
        <v>20</v>
      </c>
      <c r="P312" s="171"/>
    </row>
  </sheetData>
  <sheetProtection algorithmName="SHA-512" hashValue="V0x+qVyXoMqRT8DP7jmenGSnYBFHPLhZ+qnXAfqk/KUVqPEwhtF/6wunb5D3p38H84VqCb6Yupphg9rGjCGmfg==" saltValue="YyPbvT77rQVG5g4AUSwGRw==" spinCount="100000" sheet="1" formatCells="0" formatColumns="0" formatRows="0" insertRows="0" insertHyperlinks="0" sort="0" autoFilter="0"/>
  <mergeCells count="2">
    <mergeCell ref="E6:K6"/>
    <mergeCell ref="E5:K5"/>
  </mergeCells>
  <dataValidations count="1">
    <dataValidation type="list" allowBlank="1" showInputMessage="1" showErrorMessage="1" sqref="M299:M312 M166:M179 M182:M186 M189:M200 M205:M224 M227:M256 M259:M274 M277:M296">
      <formula1>Status_RM</formula1>
    </dataValidation>
  </dataValidations>
  <pageMargins left="0.23622047244094491" right="0.23622047244094491" top="0.74803149606299213" bottom="0.74803149606299213" header="0.31496062992125984" footer="0.31496062992125984"/>
  <pageSetup paperSize="9" scale="50" fitToWidth="2" orientation="landscape" r:id="rId1"/>
  <ignoredErrors>
    <ignoredError sqref="E15:E20 E22:E29 E64:E68 E46:E47 E82:E85 E92:E109 E132:E133 E111:E112 E114:E115 E142:E145 E154:E165 E180:E181 E187:E188 E225:E226 E201:E204 E257:E258 E275:E276 E297:E298" unlockedFormula="1"/>
    <ignoredError sqref="C30" listDataValidation="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containsText" priority="1" operator="containsText" id="{05515147-6AFF-477A-8B56-83C8C7E96036}">
            <xm:f>NOT(ISERROR(SEARCH(Статуси!$A$26,M14)))</xm:f>
            <xm:f>Статуси!$A$26</xm:f>
            <x14:dxf>
              <fill>
                <patternFill>
                  <fgColor rgb="FFFF0000"/>
                  <bgColor theme="5" tint="0.39994506668294322"/>
                </patternFill>
              </fill>
            </x14:dxf>
          </x14:cfRule>
          <x14:cfRule type="containsText" priority="2" operator="containsText" id="{7C595950-6E49-419C-A831-F52B54E5A190}">
            <xm:f>NOT(ISERROR(SEARCH(Статуси!$A$25,M14)))</xm:f>
            <xm:f>Статуси!$A$25</xm:f>
            <x14:dxf>
              <fill>
                <patternFill>
                  <fgColor theme="4" tint="0.39994506668294322"/>
                  <bgColor theme="4" tint="0.39994506668294322"/>
                </patternFill>
              </fill>
            </x14:dxf>
          </x14:cfRule>
          <x14:cfRule type="containsText" priority="3" operator="containsText" id="{05DC77F5-34B5-4006-80C5-BE3D2BB501E2}">
            <xm:f>NOT(ISERROR(SEARCH(Статуси!$A$24,M14)))</xm:f>
            <xm:f>Статуси!$A$24</xm:f>
            <x14:dxf>
              <fill>
                <patternFill>
                  <fgColor theme="7" tint="0.39994506668294322"/>
                  <bgColor theme="7" tint="0.39994506668294322"/>
                </patternFill>
              </fill>
            </x14:dxf>
          </x14:cfRule>
          <x14:cfRule type="containsText" priority="4" operator="containsText" id="{13751695-5FD1-4644-9AC2-14A565E7AC83}">
            <xm:f>NOT(ISERROR(SEARCH(Статуси!$A$23,M14)))</xm:f>
            <xm:f>Статуси!$A$23</xm:f>
            <x14:dxf>
              <fill>
                <patternFill>
                  <fgColor rgb="FF00B050"/>
                  <bgColor theme="9" tint="0.39994506668294322"/>
                </patternFill>
              </fill>
            </x14:dxf>
          </x14:cfRule>
          <xm:sqref>M14:M321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Статуси!$A$19:$A$20</xm:f>
          </x14:formula1>
          <xm:sqref>H14:H21 H299:H312 H24:H28 H31:H45 H48:H63 H66:H81 H86:H93 H96:H103 H106:H113 H116:H131 H134:H141 H146:H153 H156:H163 H189:H200 H166:H179 H182:H186 H205:H224 H227:H256 H259:H274 H277:H296 C30:D30</xm:sqref>
        </x14:dataValidation>
        <x14:dataValidation type="list" allowBlank="1" showInputMessage="1" showErrorMessage="1">
          <x14:formula1>
            <xm:f>Статуси!$A$23:$A$26</xm:f>
          </x14:formula1>
          <xm:sqref>M156:M163 M24:M28 M31:M45 M48:M63 M66:M81 M86:M93 M96:M103 M106:M113 M116:M131 M134:M141 M146:M153 M14:M21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7E52C018618B41A7229444032E1263" ma:contentTypeVersion="16" ma:contentTypeDescription="Create a new document." ma:contentTypeScope="" ma:versionID="102dde26d99944ab261690ad3f791513">
  <xsd:schema xmlns:xsd="http://www.w3.org/2001/XMLSchema" xmlns:xs="http://www.w3.org/2001/XMLSchema" xmlns:p="http://schemas.microsoft.com/office/2006/metadata/properties" xmlns:ns2="d41abd27-83e6-4a63-9017-5368a0c1b478" xmlns:ns3="303901ef-6a22-4e55-9c80-e90043720daf" targetNamespace="http://schemas.microsoft.com/office/2006/metadata/properties" ma:root="true" ma:fieldsID="a63769dce104decd316b0cf31f568236" ns2:_="" ns3:_="">
    <xsd:import namespace="d41abd27-83e6-4a63-9017-5368a0c1b478"/>
    <xsd:import namespace="303901ef-6a22-4e55-9c80-e90043720daf"/>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_x2116_"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1abd27-83e6-4a63-9017-5368a0c1b478"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03901ef-6a22-4e55-9c80-e90043720daf" elementFormDefault="qualified">
    <xsd:import namespace="http://schemas.microsoft.com/office/2006/documentManagement/types"/>
    <xsd:import namespace="http://schemas.microsoft.com/office/infopath/2007/PartnerControls"/>
    <xsd:element name="_x2116_" ma:index="12" nillable="true" ma:displayName="№" ma:internalName="_x2116_">
      <xsd:simpleType>
        <xsd:restriction base="dms:Number"/>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Location" ma:index="17" nillable="true" ma:displayName="MediaServiceLocation" ma:description="" ma:internalName="MediaServiceLocation"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Y D A A B Q S w M E F A A C A A g A F X + 5 U t H d V o y m A A A A + A A A A B I A H A B D b 2 5 m a W c v U G F j a 2 F n Z S 5 4 b W w g o h g A K K A U A A A A A A A A A A A A A A A A A A A A A A A A A A A A h Y + 9 D o I w G E V f h X S n f y p R 8 l E G V 0 l M i M a 1 g Q q N U A w t 1 n d z 8 J F 8 B U k U d X O 8 J 2 c 4 9 3 G 7 Q 3 p t m + C i e q s 7 k y C G K Q q U K b p S m y p B g z u G S 5 Q K 2 M r i J C s V j L K x 8 d W W C a q d O 8 e E e O + x n + G u r w i n l J F D t s m L W r U S f W T 9 X w 6 1 s U 6 a Q i E B + 1 e M 4 D h i e M F W H M 8 j B m T C k G n z V f h Y j C m Q H w j r o X F D r 4 Q y 4 S 4 H M k 0 g 7 x f i C V B L A w Q U A A I A C A A V f 7 l 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F X + 5 U i i K R 7 g O A A A A E Q A A A B M A H A B G b 3 J t d W x h c y 9 T Z W N 0 a W 9 u M S 5 t I K I Y A C i g F A A A A A A A A A A A A A A A A A A A A A A A A A A A A C t O T S 7 J z M 9 T C I b Q h t Y A U E s B A i 0 A F A A C A A g A F X + 5 U t H d V o y m A A A A + A A A A B I A A A A A A A A A A A A A A A A A A A A A A E N v b m Z p Z y 9 Q Y W N r Y W d l L n h t b F B L A Q I t A B Q A A g A I A B V / u V I P y u m r p A A A A O k A A A A T A A A A A A A A A A A A A A A A A P I A A A B b Q 2 9 u d G V u d F 9 U e X B l c 1 0 u e G 1 s U E s B A i 0 A F A A C A A g A F X + 5 U 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N v d H 0 W T Q u x K g E S B 8 G x k D e Q A A A A A A g A A A A A A A 2 Y A A M A A A A A Q A A A A V m + I P 1 p + + / x Z Z l H T N w y N R A A A A A A E g A A A o A A A A B A A A A B Q J f u D J M p k n A Q I V C x 1 h j L j U A A A A M 5 8 h D / 1 c / F P 9 n g 4 N P v 3 z 7 j a z P g a 7 i V Z w s 4 A K D U Q x F O E u I X Y j G h Q Q n 6 C C N c U 0 D Y x e A g l r 4 0 P z j 3 Y q n 1 T o 9 R R b 4 + Z d G W 8 h V u 0 2 s w 2 a b H m 0 T + u F A A A A H 1 V U 9 5 x U Z 8 m R T S i g v + G 1 G / 9 u c v 5 < / D a t a M a s h u p > 
</file>

<file path=customXml/item4.xml><?xml version="1.0" encoding="utf-8"?>
<p:properties xmlns:p="http://schemas.microsoft.com/office/2006/metadata/properties" xmlns:xsi="http://www.w3.org/2001/XMLSchema-instance" xmlns:pc="http://schemas.microsoft.com/office/infopath/2007/PartnerControls">
  <documentManagement>
    <_x2116_ xmlns="303901ef-6a22-4e55-9c80-e90043720daf" xsi:nil="true"/>
  </documentManagement>
</p:properties>
</file>

<file path=customXml/itemProps1.xml><?xml version="1.0" encoding="utf-8"?>
<ds:datastoreItem xmlns:ds="http://schemas.openxmlformats.org/officeDocument/2006/customXml" ds:itemID="{BCA3DDA1-6EA9-43CC-A13D-ADF7C04D63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1abd27-83e6-4a63-9017-5368a0c1b478"/>
    <ds:schemaRef ds:uri="303901ef-6a22-4e55-9c80-e90043720d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B5C3C0-250C-4800-A01A-AC50904FEF4B}">
  <ds:schemaRefs>
    <ds:schemaRef ds:uri="http://schemas.microsoft.com/sharepoint/v3/contenttype/forms"/>
  </ds:schemaRefs>
</ds:datastoreItem>
</file>

<file path=customXml/itemProps3.xml><?xml version="1.0" encoding="utf-8"?>
<ds:datastoreItem xmlns:ds="http://schemas.openxmlformats.org/officeDocument/2006/customXml" ds:itemID="{99900537-58C4-4657-BC61-4660D92E0267}">
  <ds:schemaRefs>
    <ds:schemaRef ds:uri="http://schemas.microsoft.com/DataMashup"/>
  </ds:schemaRefs>
</ds:datastoreItem>
</file>

<file path=customXml/itemProps4.xml><?xml version="1.0" encoding="utf-8"?>
<ds:datastoreItem xmlns:ds="http://schemas.openxmlformats.org/officeDocument/2006/customXml" ds:itemID="{76CF716F-53FB-46DE-A2DD-D3F1F7B2686B}">
  <ds:schemaRefs>
    <ds:schemaRef ds:uri="http://www.w3.org/XML/1998/namespace"/>
    <ds:schemaRef ds:uri="http://purl.org/dc/dcmitype/"/>
    <ds:schemaRef ds:uri="http://schemas.microsoft.com/office/2006/metadata/properties"/>
    <ds:schemaRef ds:uri="http://purl.org/dc/terms/"/>
    <ds:schemaRef ds:uri="d41abd27-83e6-4a63-9017-5368a0c1b478"/>
    <ds:schemaRef ds:uri="http://schemas.openxmlformats.org/package/2006/metadata/core-properties"/>
    <ds:schemaRef ds:uri="http://schemas.microsoft.com/office/2006/documentManagement/types"/>
    <ds:schemaRef ds:uri="http://schemas.microsoft.com/office/infopath/2007/PartnerControls"/>
    <ds:schemaRef ds:uri="303901ef-6a22-4e55-9c80-e90043720daf"/>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Підсумок</vt:lpstr>
      <vt:lpstr>Статуси</vt:lpstr>
      <vt:lpstr>Дорожня карта</vt:lpstr>
      <vt:lpstr>Status_RM</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Tamara Kabysh-Rybalka</dc:creator>
  <cp:lastModifiedBy>User</cp:lastModifiedBy>
  <cp:revision/>
  <cp:lastPrinted>2021-11-19T12:46:30Z</cp:lastPrinted>
  <dcterms:created xsi:type="dcterms:W3CDTF">2020-05-05T15:27:22Z</dcterms:created>
  <dcterms:modified xsi:type="dcterms:W3CDTF">2021-11-19T13:29:51Z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0x010100E37E52C018618B41A7229444032E1263</vt:lpwstr>
  </property>
</Properties>
</file>