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звіт за 2 квартал 2021 р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3" i="1" l="1"/>
  <c r="C103" i="1"/>
  <c r="G98" i="1"/>
  <c r="F98" i="1"/>
  <c r="E98" i="1"/>
  <c r="D98" i="1"/>
  <c r="C98" i="1"/>
  <c r="G96" i="1"/>
  <c r="G93" i="1" s="1"/>
  <c r="F93" i="1"/>
  <c r="E93" i="1"/>
  <c r="D93" i="1"/>
  <c r="C93" i="1"/>
  <c r="G87" i="1"/>
  <c r="F85" i="1"/>
  <c r="G85" i="1" s="1"/>
  <c r="E85" i="1"/>
  <c r="D85" i="1"/>
  <c r="C85" i="1"/>
  <c r="G84" i="1"/>
  <c r="F83" i="1"/>
  <c r="G83" i="1" s="1"/>
  <c r="E83" i="1"/>
  <c r="D83" i="1"/>
  <c r="C83" i="1"/>
  <c r="G72" i="1"/>
  <c r="F71" i="1"/>
  <c r="F103" i="1" s="1"/>
  <c r="G103" i="1" s="1"/>
  <c r="E71" i="1"/>
  <c r="D71" i="1"/>
  <c r="D103" i="1" s="1"/>
  <c r="C71" i="1"/>
  <c r="G69" i="1"/>
  <c r="G66" i="1"/>
  <c r="G65" i="1"/>
  <c r="G64" i="1"/>
  <c r="G63" i="1"/>
  <c r="G62" i="1"/>
  <c r="G61" i="1"/>
  <c r="G60" i="1"/>
  <c r="G59" i="1"/>
  <c r="G58" i="1"/>
  <c r="F57" i="1"/>
  <c r="E57" i="1"/>
  <c r="G57" i="1" s="1"/>
  <c r="D57" i="1"/>
  <c r="C57" i="1"/>
  <c r="G56" i="1"/>
  <c r="G55" i="1"/>
  <c r="G54" i="1"/>
  <c r="G52" i="1"/>
  <c r="G51" i="1"/>
  <c r="G49" i="1"/>
  <c r="G47" i="1"/>
  <c r="G46" i="1"/>
  <c r="F45" i="1"/>
  <c r="G45" i="1" s="1"/>
  <c r="E45" i="1"/>
  <c r="D45" i="1"/>
  <c r="D104" i="1" s="1"/>
  <c r="C45" i="1"/>
  <c r="G44" i="1"/>
  <c r="G43" i="1"/>
  <c r="G42" i="1"/>
  <c r="G41" i="1"/>
  <c r="F40" i="1"/>
  <c r="E40" i="1"/>
  <c r="E104" i="1" s="1"/>
  <c r="D40" i="1"/>
  <c r="C40" i="1"/>
  <c r="C104" i="1" s="1"/>
  <c r="G35" i="1"/>
  <c r="G33" i="1"/>
  <c r="G31" i="1"/>
  <c r="G30" i="1"/>
  <c r="G40" i="1" l="1"/>
  <c r="F104" i="1"/>
  <c r="G104" i="1" s="1"/>
  <c r="G71" i="1"/>
</calcChain>
</file>

<file path=xl/sharedStrings.xml><?xml version="1.0" encoding="utf-8"?>
<sst xmlns="http://schemas.openxmlformats.org/spreadsheetml/2006/main" count="138" uniqueCount="132">
  <si>
    <t>"ЗАТВЕРДЖЕНО"</t>
  </si>
  <si>
    <t>Голова Романівської селищної ради</t>
  </si>
  <si>
    <t>______________</t>
  </si>
  <si>
    <t>В.В. Савченко</t>
  </si>
  <si>
    <t>"____" ___________ 2021 р.</t>
  </si>
  <si>
    <t>Коди</t>
  </si>
  <si>
    <t xml:space="preserve">Підприємство       </t>
  </si>
  <si>
    <t>Комунальне некомерційне підприємство "Романівська лікарня" Романівської селищної ради</t>
  </si>
  <si>
    <t xml:space="preserve">за ЄДРПОУ </t>
  </si>
  <si>
    <t xml:space="preserve">Організаційно-правова форма </t>
  </si>
  <si>
    <t>Комунальна організація (установа, заклад)</t>
  </si>
  <si>
    <t>за КОПФГ</t>
  </si>
  <si>
    <t>Територія</t>
  </si>
  <si>
    <t>Романівський  район</t>
  </si>
  <si>
    <t>за КОАТУУ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</si>
  <si>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</si>
  <si>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>за СПОДУ</t>
  </si>
  <si>
    <t xml:space="preserve">Галузь     </t>
  </si>
  <si>
    <t>за ЗКГНГ</t>
  </si>
  <si>
    <t xml:space="preserve">Вид економічної діяльності    </t>
  </si>
  <si>
    <t>Діяльність лікарняних закладів</t>
  </si>
  <si>
    <t xml:space="preserve">за  КВЕД  </t>
  </si>
  <si>
    <t>Одиниця виміру, тис.грн.</t>
  </si>
  <si>
    <t>Стандарти звітності П(с)БОУ</t>
  </si>
  <si>
    <t>Форма власності</t>
  </si>
  <si>
    <t>комунальна</t>
  </si>
  <si>
    <t>Стандарти звітності МСФЗ</t>
  </si>
  <si>
    <t>Середньооблікова кількість штатних працівників</t>
  </si>
  <si>
    <t xml:space="preserve">Місцезнаходження  </t>
  </si>
  <si>
    <t>13001,Житомирська обл.,смт.Романів,вул.Медична,2</t>
  </si>
  <si>
    <t xml:space="preserve">Телефон </t>
  </si>
  <si>
    <t>(04146) 2-14-40</t>
  </si>
  <si>
    <t>Керівник</t>
  </si>
  <si>
    <t>Серт Ірина Валеріївна</t>
  </si>
  <si>
    <t>ЗВІТ</t>
  </si>
  <si>
    <t xml:space="preserve">ПРО ВИКОНАННЯ ФІНАНСОВОГО ПЛАНУ ПІДПРИЄМСТВА </t>
  </si>
  <si>
    <r>
      <t xml:space="preserve">за </t>
    </r>
    <r>
      <rPr>
        <b/>
        <u/>
        <sz val="14"/>
        <rFont val="Times New Roman"/>
        <family val="1"/>
        <charset val="204"/>
      </rPr>
      <t>II квартал 2021 року</t>
    </r>
  </si>
  <si>
    <t>(квартал, рік)</t>
  </si>
  <si>
    <t>тис. грн.</t>
  </si>
  <si>
    <t>Найменування показника</t>
  </si>
  <si>
    <t xml:space="preserve">Код рядка </t>
  </si>
  <si>
    <t>Факт наростаючим підсумком з початку року</t>
  </si>
  <si>
    <t>Звітний період (квартал)</t>
  </si>
  <si>
    <t>минулий рік</t>
  </si>
  <si>
    <t>поточний рік</t>
  </si>
  <si>
    <t>план</t>
  </si>
  <si>
    <t>факт</t>
  </si>
  <si>
    <t>виконання, %</t>
  </si>
  <si>
    <t>I. Фінансові результати</t>
  </si>
  <si>
    <t>Доходи і витрати від операційної діяльності (деталізація)</t>
  </si>
  <si>
    <t>Дохід (виручка) від реалізації продукції (товарів, робіт, послуг)</t>
  </si>
  <si>
    <t>Дохід з місцевого бюджету цільового фінансування на оплату комунальних послуг та енергоносіїв, товарів, робіт та послуг</t>
  </si>
  <si>
    <t>110-1</t>
  </si>
  <si>
    <t>Дохід від бюджетних асигнувань</t>
  </si>
  <si>
    <t>110-2</t>
  </si>
  <si>
    <t>Дохід за договорами НСЗУ</t>
  </si>
  <si>
    <t>110-3</t>
  </si>
  <si>
    <t>Дохід від отриманих благодійних внесків, грантів та дарунків</t>
  </si>
  <si>
    <t>110-4</t>
  </si>
  <si>
    <t>Дохід з місцевого бюджету за цільовими програмами, у тому числі:</t>
  </si>
  <si>
    <t>Програма "-----------"</t>
  </si>
  <si>
    <t>Програма "Інформатизація закладів ОЗ"</t>
  </si>
  <si>
    <t>…</t>
  </si>
  <si>
    <t>Собівартість реалізованої продукції (товарів, робіт, послуг)</t>
  </si>
  <si>
    <t>Витрати на послуги, матеріали та сировину, в т. ч.:</t>
  </si>
  <si>
    <t>медикаменти та перев’язувальні матеріали</t>
  </si>
  <si>
    <t>ремонт та запасні частини до транспортних засобів</t>
  </si>
  <si>
    <t>господарчі товари та інвентар</t>
  </si>
  <si>
    <t>Витрати на паливо-мастильні матеріали</t>
  </si>
  <si>
    <t>Витрати на комунальні послуги та енергоносії, в т.ч.:</t>
  </si>
  <si>
    <t>Витрати на електроенергію</t>
  </si>
  <si>
    <t>Витрати на водопостачання та водовідведення</t>
  </si>
  <si>
    <t>Витрати на природній газ</t>
  </si>
  <si>
    <t>Витрати на тверде паливо</t>
  </si>
  <si>
    <t>Витрати на теплопостачання</t>
  </si>
  <si>
    <t>Витрати на оплату праці</t>
  </si>
  <si>
    <t>Відрахування на соціальні заходи</t>
  </si>
  <si>
    <t>Витрати по виконанню цільових програм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</si>
  <si>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</si>
  <si>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</t>
  </si>
  <si>
    <t>Інші витрати (цитологічні,гістологічні дослідження,вимір.опром.дози людини)</t>
  </si>
  <si>
    <t>Адміністративні витрати, у тому числі:</t>
  </si>
  <si>
    <t>витрати на канцтовари, офісне приладдя та устаткування</t>
  </si>
  <si>
    <t xml:space="preserve">витрати на страхові послуги </t>
  </si>
  <si>
    <t>витрати на придбання та супровід програмного забезпечення</t>
  </si>
  <si>
    <t>витрати на службові відрядження</t>
  </si>
  <si>
    <t>витрати на зв’язок та інтернет</t>
  </si>
  <si>
    <t>витрати на продукти харчування</t>
  </si>
  <si>
    <t>витрати по виплаті пенсії і допомоги</t>
  </si>
  <si>
    <t>витрати на обслуговування оргтехніки</t>
  </si>
  <si>
    <t>інші поточні витрати (екологічний податок )</t>
  </si>
  <si>
    <t xml:space="preserve">амортизація </t>
  </si>
  <si>
    <t>юридичні та нотаріальні послуги</t>
  </si>
  <si>
    <t>витрати на охорону праці та навчання працівників</t>
  </si>
  <si>
    <t>інші адміністративні витрати (розшифрувати)</t>
  </si>
  <si>
    <t>Інші доходи від операційної діяльності, в т.ч.:</t>
  </si>
  <si>
    <t>дохід від операційної оренди активів</t>
  </si>
  <si>
    <t>дохід від реалізації необоротних активів</t>
  </si>
  <si>
    <t>Інші витрати від операційної діяльності (розшифрувати)</t>
  </si>
  <si>
    <t>ІІ. Елементи операційних витрат</t>
  </si>
  <si>
    <t>Матеріальні затрати</t>
  </si>
  <si>
    <t>Інші операційні витрати</t>
  </si>
  <si>
    <t>Разом (сума рядків 400 - 440)</t>
  </si>
  <si>
    <t>ІІІ.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</si>
  <si>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</si>
  <si>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</si>
  <si>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</si>
  <si>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</si>
  <si>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</si>
  <si>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</si>
  <si>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</si>
  <si>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</si>
  <si>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</si>
  <si>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ІV. Фінансова діяльність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</si>
  <si>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</si>
  <si>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</si>
  <si>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</si>
  <si>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</si>
  <si>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</si>
  <si>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</si>
  <si>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Інші витрати (розшифрувати)</t>
  </si>
  <si>
    <t>Усього доходів</t>
  </si>
  <si>
    <t>Усього витрат</t>
  </si>
  <si>
    <t>Нерозподілені доходи</t>
  </si>
  <si>
    <r>
      <t xml:space="preserve">Директор 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КНП "Романівська лікарня"</t>
    </r>
  </si>
  <si>
    <t>_________________________</t>
  </si>
  <si>
    <t>Серт І.В.</t>
  </si>
  <si>
    <t xml:space="preserve">                                (посада)</t>
  </si>
  <si>
    <t xml:space="preserve">               (підпис)</t>
  </si>
  <si>
    <t>Головний  бухгалтер</t>
  </si>
  <si>
    <t>Мосійчук О.С.</t>
  </si>
  <si>
    <t>(підпис)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</si>
</sst>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_);_(* \(#,##0.0\);_(* &quot;-&quot;_);_(@_)"/>
    <numFmt numFmtId="165" formatCode="_(* #,##0_);_(* \(#,##0\);_(* &quot;-&quot;_);_(@_)"/>
    <numFmt numFmtId="166" formatCode="#,##0.0"/>
  </numFmts>
  <fonts count="8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quotePrefix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Alignment="1">
      <alignment vertical="center"/>
    </xf>
    <xf numFmtId="166" fontId="1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quotePrefix="1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 wrapText="1"/>
    </xf>
    <xf numFmtId="166" fontId="6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66" fontId="1" fillId="0" borderId="0" xfId="0" applyNumberFormat="1" applyFont="1" applyFill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9"/>
  <sheetViews>
    <sheetView tabSelected="1" view="pageBreakPreview" topLeftCell="A82" zoomScale="60" zoomScaleNormal="100" workbookViewId="0">
      <selection activeCell="C40" sqref="C40"/>
    </sheetView>
  </sheetViews>
  <sheetFormatPr defaultRowHeight="18.75" x14ac:dyDescent="0.25"/>
  <cols>
    <col min="1" max="1" width="93.140625" style="1" customWidth="1"/>
    <col min="2" max="2" width="14.85546875" style="2" customWidth="1"/>
    <col min="3" max="3" width="29.42578125" style="2" customWidth="1"/>
    <col min="4" max="4" width="20.7109375" style="2" customWidth="1"/>
    <col min="5" max="6" width="19.140625" style="1" customWidth="1"/>
    <col min="7" max="7" width="19" style="1" customWidth="1"/>
    <col min="8" max="8" width="9.140625" style="1"/>
    <col min="9" max="9" width="9.7109375" style="1" bestFit="1" customWidth="1"/>
    <col min="10" max="256" width="9.140625" style="1"/>
    <col min="257" max="257" width="93.140625" style="1" customWidth="1"/>
    <col min="258" max="258" width="14.85546875" style="1" customWidth="1"/>
    <col min="259" max="259" width="29.42578125" style="1" customWidth="1"/>
    <col min="260" max="260" width="20.7109375" style="1" customWidth="1"/>
    <col min="261" max="262" width="19.140625" style="1" customWidth="1"/>
    <col min="263" max="263" width="19" style="1" customWidth="1"/>
    <col min="264" max="264" width="9.140625" style="1"/>
    <col min="265" max="265" width="9.7109375" style="1" bestFit="1" customWidth="1"/>
    <col min="266" max="512" width="9.140625" style="1"/>
    <col min="513" max="513" width="93.140625" style="1" customWidth="1"/>
    <col min="514" max="514" width="14.85546875" style="1" customWidth="1"/>
    <col min="515" max="515" width="29.42578125" style="1" customWidth="1"/>
    <col min="516" max="516" width="20.7109375" style="1" customWidth="1"/>
    <col min="517" max="518" width="19.140625" style="1" customWidth="1"/>
    <col min="519" max="519" width="19" style="1" customWidth="1"/>
    <col min="520" max="520" width="9.140625" style="1"/>
    <col min="521" max="521" width="9.7109375" style="1" bestFit="1" customWidth="1"/>
    <col min="522" max="768" width="9.140625" style="1"/>
    <col min="769" max="769" width="93.140625" style="1" customWidth="1"/>
    <col min="770" max="770" width="14.85546875" style="1" customWidth="1"/>
    <col min="771" max="771" width="29.42578125" style="1" customWidth="1"/>
    <col min="772" max="772" width="20.7109375" style="1" customWidth="1"/>
    <col min="773" max="774" width="19.140625" style="1" customWidth="1"/>
    <col min="775" max="775" width="19" style="1" customWidth="1"/>
    <col min="776" max="776" width="9.140625" style="1"/>
    <col min="777" max="777" width="9.7109375" style="1" bestFit="1" customWidth="1"/>
    <col min="778" max="1024" width="9.140625" style="1"/>
    <col min="1025" max="1025" width="93.140625" style="1" customWidth="1"/>
    <col min="1026" max="1026" width="14.85546875" style="1" customWidth="1"/>
    <col min="1027" max="1027" width="29.42578125" style="1" customWidth="1"/>
    <col min="1028" max="1028" width="20.7109375" style="1" customWidth="1"/>
    <col min="1029" max="1030" width="19.140625" style="1" customWidth="1"/>
    <col min="1031" max="1031" width="19" style="1" customWidth="1"/>
    <col min="1032" max="1032" width="9.140625" style="1"/>
    <col min="1033" max="1033" width="9.7109375" style="1" bestFit="1" customWidth="1"/>
    <col min="1034" max="1280" width="9.140625" style="1"/>
    <col min="1281" max="1281" width="93.140625" style="1" customWidth="1"/>
    <col min="1282" max="1282" width="14.85546875" style="1" customWidth="1"/>
    <col min="1283" max="1283" width="29.42578125" style="1" customWidth="1"/>
    <col min="1284" max="1284" width="20.7109375" style="1" customWidth="1"/>
    <col min="1285" max="1286" width="19.140625" style="1" customWidth="1"/>
    <col min="1287" max="1287" width="19" style="1" customWidth="1"/>
    <col min="1288" max="1288" width="9.140625" style="1"/>
    <col min="1289" max="1289" width="9.7109375" style="1" bestFit="1" customWidth="1"/>
    <col min="1290" max="1536" width="9.140625" style="1"/>
    <col min="1537" max="1537" width="93.140625" style="1" customWidth="1"/>
    <col min="1538" max="1538" width="14.85546875" style="1" customWidth="1"/>
    <col min="1539" max="1539" width="29.42578125" style="1" customWidth="1"/>
    <col min="1540" max="1540" width="20.7109375" style="1" customWidth="1"/>
    <col min="1541" max="1542" width="19.140625" style="1" customWidth="1"/>
    <col min="1543" max="1543" width="19" style="1" customWidth="1"/>
    <col min="1544" max="1544" width="9.140625" style="1"/>
    <col min="1545" max="1545" width="9.7109375" style="1" bestFit="1" customWidth="1"/>
    <col min="1546" max="1792" width="9.140625" style="1"/>
    <col min="1793" max="1793" width="93.140625" style="1" customWidth="1"/>
    <col min="1794" max="1794" width="14.85546875" style="1" customWidth="1"/>
    <col min="1795" max="1795" width="29.42578125" style="1" customWidth="1"/>
    <col min="1796" max="1796" width="20.7109375" style="1" customWidth="1"/>
    <col min="1797" max="1798" width="19.140625" style="1" customWidth="1"/>
    <col min="1799" max="1799" width="19" style="1" customWidth="1"/>
    <col min="1800" max="1800" width="9.140625" style="1"/>
    <col min="1801" max="1801" width="9.7109375" style="1" bestFit="1" customWidth="1"/>
    <col min="1802" max="2048" width="9.140625" style="1"/>
    <col min="2049" max="2049" width="93.140625" style="1" customWidth="1"/>
    <col min="2050" max="2050" width="14.85546875" style="1" customWidth="1"/>
    <col min="2051" max="2051" width="29.42578125" style="1" customWidth="1"/>
    <col min="2052" max="2052" width="20.7109375" style="1" customWidth="1"/>
    <col min="2053" max="2054" width="19.140625" style="1" customWidth="1"/>
    <col min="2055" max="2055" width="19" style="1" customWidth="1"/>
    <col min="2056" max="2056" width="9.140625" style="1"/>
    <col min="2057" max="2057" width="9.7109375" style="1" bestFit="1" customWidth="1"/>
    <col min="2058" max="2304" width="9.140625" style="1"/>
    <col min="2305" max="2305" width="93.140625" style="1" customWidth="1"/>
    <col min="2306" max="2306" width="14.85546875" style="1" customWidth="1"/>
    <col min="2307" max="2307" width="29.42578125" style="1" customWidth="1"/>
    <col min="2308" max="2308" width="20.7109375" style="1" customWidth="1"/>
    <col min="2309" max="2310" width="19.140625" style="1" customWidth="1"/>
    <col min="2311" max="2311" width="19" style="1" customWidth="1"/>
    <col min="2312" max="2312" width="9.140625" style="1"/>
    <col min="2313" max="2313" width="9.7109375" style="1" bestFit="1" customWidth="1"/>
    <col min="2314" max="2560" width="9.140625" style="1"/>
    <col min="2561" max="2561" width="93.140625" style="1" customWidth="1"/>
    <col min="2562" max="2562" width="14.85546875" style="1" customWidth="1"/>
    <col min="2563" max="2563" width="29.42578125" style="1" customWidth="1"/>
    <col min="2564" max="2564" width="20.7109375" style="1" customWidth="1"/>
    <col min="2565" max="2566" width="19.140625" style="1" customWidth="1"/>
    <col min="2567" max="2567" width="19" style="1" customWidth="1"/>
    <col min="2568" max="2568" width="9.140625" style="1"/>
    <col min="2569" max="2569" width="9.7109375" style="1" bestFit="1" customWidth="1"/>
    <col min="2570" max="2816" width="9.140625" style="1"/>
    <col min="2817" max="2817" width="93.140625" style="1" customWidth="1"/>
    <col min="2818" max="2818" width="14.85546875" style="1" customWidth="1"/>
    <col min="2819" max="2819" width="29.42578125" style="1" customWidth="1"/>
    <col min="2820" max="2820" width="20.7109375" style="1" customWidth="1"/>
    <col min="2821" max="2822" width="19.140625" style="1" customWidth="1"/>
    <col min="2823" max="2823" width="19" style="1" customWidth="1"/>
    <col min="2824" max="2824" width="9.140625" style="1"/>
    <col min="2825" max="2825" width="9.7109375" style="1" bestFit="1" customWidth="1"/>
    <col min="2826" max="3072" width="9.140625" style="1"/>
    <col min="3073" max="3073" width="93.140625" style="1" customWidth="1"/>
    <col min="3074" max="3074" width="14.85546875" style="1" customWidth="1"/>
    <col min="3075" max="3075" width="29.42578125" style="1" customWidth="1"/>
    <col min="3076" max="3076" width="20.7109375" style="1" customWidth="1"/>
    <col min="3077" max="3078" width="19.140625" style="1" customWidth="1"/>
    <col min="3079" max="3079" width="19" style="1" customWidth="1"/>
    <col min="3080" max="3080" width="9.140625" style="1"/>
    <col min="3081" max="3081" width="9.7109375" style="1" bestFit="1" customWidth="1"/>
    <col min="3082" max="3328" width="9.140625" style="1"/>
    <col min="3329" max="3329" width="93.140625" style="1" customWidth="1"/>
    <col min="3330" max="3330" width="14.85546875" style="1" customWidth="1"/>
    <col min="3331" max="3331" width="29.42578125" style="1" customWidth="1"/>
    <col min="3332" max="3332" width="20.7109375" style="1" customWidth="1"/>
    <col min="3333" max="3334" width="19.140625" style="1" customWidth="1"/>
    <col min="3335" max="3335" width="19" style="1" customWidth="1"/>
    <col min="3336" max="3336" width="9.140625" style="1"/>
    <col min="3337" max="3337" width="9.7109375" style="1" bestFit="1" customWidth="1"/>
    <col min="3338" max="3584" width="9.140625" style="1"/>
    <col min="3585" max="3585" width="93.140625" style="1" customWidth="1"/>
    <col min="3586" max="3586" width="14.85546875" style="1" customWidth="1"/>
    <col min="3587" max="3587" width="29.42578125" style="1" customWidth="1"/>
    <col min="3588" max="3588" width="20.7109375" style="1" customWidth="1"/>
    <col min="3589" max="3590" width="19.140625" style="1" customWidth="1"/>
    <col min="3591" max="3591" width="19" style="1" customWidth="1"/>
    <col min="3592" max="3592" width="9.140625" style="1"/>
    <col min="3593" max="3593" width="9.7109375" style="1" bestFit="1" customWidth="1"/>
    <col min="3594" max="3840" width="9.140625" style="1"/>
    <col min="3841" max="3841" width="93.140625" style="1" customWidth="1"/>
    <col min="3842" max="3842" width="14.85546875" style="1" customWidth="1"/>
    <col min="3843" max="3843" width="29.42578125" style="1" customWidth="1"/>
    <col min="3844" max="3844" width="20.7109375" style="1" customWidth="1"/>
    <col min="3845" max="3846" width="19.140625" style="1" customWidth="1"/>
    <col min="3847" max="3847" width="19" style="1" customWidth="1"/>
    <col min="3848" max="3848" width="9.140625" style="1"/>
    <col min="3849" max="3849" width="9.7109375" style="1" bestFit="1" customWidth="1"/>
    <col min="3850" max="4096" width="9.140625" style="1"/>
    <col min="4097" max="4097" width="93.140625" style="1" customWidth="1"/>
    <col min="4098" max="4098" width="14.85546875" style="1" customWidth="1"/>
    <col min="4099" max="4099" width="29.42578125" style="1" customWidth="1"/>
    <col min="4100" max="4100" width="20.7109375" style="1" customWidth="1"/>
    <col min="4101" max="4102" width="19.140625" style="1" customWidth="1"/>
    <col min="4103" max="4103" width="19" style="1" customWidth="1"/>
    <col min="4104" max="4104" width="9.140625" style="1"/>
    <col min="4105" max="4105" width="9.7109375" style="1" bestFit="1" customWidth="1"/>
    <col min="4106" max="4352" width="9.140625" style="1"/>
    <col min="4353" max="4353" width="93.140625" style="1" customWidth="1"/>
    <col min="4354" max="4354" width="14.85546875" style="1" customWidth="1"/>
    <col min="4355" max="4355" width="29.42578125" style="1" customWidth="1"/>
    <col min="4356" max="4356" width="20.7109375" style="1" customWidth="1"/>
    <col min="4357" max="4358" width="19.140625" style="1" customWidth="1"/>
    <col min="4359" max="4359" width="19" style="1" customWidth="1"/>
    <col min="4360" max="4360" width="9.140625" style="1"/>
    <col min="4361" max="4361" width="9.7109375" style="1" bestFit="1" customWidth="1"/>
    <col min="4362" max="4608" width="9.140625" style="1"/>
    <col min="4609" max="4609" width="93.140625" style="1" customWidth="1"/>
    <col min="4610" max="4610" width="14.85546875" style="1" customWidth="1"/>
    <col min="4611" max="4611" width="29.42578125" style="1" customWidth="1"/>
    <col min="4612" max="4612" width="20.7109375" style="1" customWidth="1"/>
    <col min="4613" max="4614" width="19.140625" style="1" customWidth="1"/>
    <col min="4615" max="4615" width="19" style="1" customWidth="1"/>
    <col min="4616" max="4616" width="9.140625" style="1"/>
    <col min="4617" max="4617" width="9.7109375" style="1" bestFit="1" customWidth="1"/>
    <col min="4618" max="4864" width="9.140625" style="1"/>
    <col min="4865" max="4865" width="93.140625" style="1" customWidth="1"/>
    <col min="4866" max="4866" width="14.85546875" style="1" customWidth="1"/>
    <col min="4867" max="4867" width="29.42578125" style="1" customWidth="1"/>
    <col min="4868" max="4868" width="20.7109375" style="1" customWidth="1"/>
    <col min="4869" max="4870" width="19.140625" style="1" customWidth="1"/>
    <col min="4871" max="4871" width="19" style="1" customWidth="1"/>
    <col min="4872" max="4872" width="9.140625" style="1"/>
    <col min="4873" max="4873" width="9.7109375" style="1" bestFit="1" customWidth="1"/>
    <col min="4874" max="5120" width="9.140625" style="1"/>
    <col min="5121" max="5121" width="93.140625" style="1" customWidth="1"/>
    <col min="5122" max="5122" width="14.85546875" style="1" customWidth="1"/>
    <col min="5123" max="5123" width="29.42578125" style="1" customWidth="1"/>
    <col min="5124" max="5124" width="20.7109375" style="1" customWidth="1"/>
    <col min="5125" max="5126" width="19.140625" style="1" customWidth="1"/>
    <col min="5127" max="5127" width="19" style="1" customWidth="1"/>
    <col min="5128" max="5128" width="9.140625" style="1"/>
    <col min="5129" max="5129" width="9.7109375" style="1" bestFit="1" customWidth="1"/>
    <col min="5130" max="5376" width="9.140625" style="1"/>
    <col min="5377" max="5377" width="93.140625" style="1" customWidth="1"/>
    <col min="5378" max="5378" width="14.85546875" style="1" customWidth="1"/>
    <col min="5379" max="5379" width="29.42578125" style="1" customWidth="1"/>
    <col min="5380" max="5380" width="20.7109375" style="1" customWidth="1"/>
    <col min="5381" max="5382" width="19.140625" style="1" customWidth="1"/>
    <col min="5383" max="5383" width="19" style="1" customWidth="1"/>
    <col min="5384" max="5384" width="9.140625" style="1"/>
    <col min="5385" max="5385" width="9.7109375" style="1" bestFit="1" customWidth="1"/>
    <col min="5386" max="5632" width="9.140625" style="1"/>
    <col min="5633" max="5633" width="93.140625" style="1" customWidth="1"/>
    <col min="5634" max="5634" width="14.85546875" style="1" customWidth="1"/>
    <col min="5635" max="5635" width="29.42578125" style="1" customWidth="1"/>
    <col min="5636" max="5636" width="20.7109375" style="1" customWidth="1"/>
    <col min="5637" max="5638" width="19.140625" style="1" customWidth="1"/>
    <col min="5639" max="5639" width="19" style="1" customWidth="1"/>
    <col min="5640" max="5640" width="9.140625" style="1"/>
    <col min="5641" max="5641" width="9.7109375" style="1" bestFit="1" customWidth="1"/>
    <col min="5642" max="5888" width="9.140625" style="1"/>
    <col min="5889" max="5889" width="93.140625" style="1" customWidth="1"/>
    <col min="5890" max="5890" width="14.85546875" style="1" customWidth="1"/>
    <col min="5891" max="5891" width="29.42578125" style="1" customWidth="1"/>
    <col min="5892" max="5892" width="20.7109375" style="1" customWidth="1"/>
    <col min="5893" max="5894" width="19.140625" style="1" customWidth="1"/>
    <col min="5895" max="5895" width="19" style="1" customWidth="1"/>
    <col min="5896" max="5896" width="9.140625" style="1"/>
    <col min="5897" max="5897" width="9.7109375" style="1" bestFit="1" customWidth="1"/>
    <col min="5898" max="6144" width="9.140625" style="1"/>
    <col min="6145" max="6145" width="93.140625" style="1" customWidth="1"/>
    <col min="6146" max="6146" width="14.85546875" style="1" customWidth="1"/>
    <col min="6147" max="6147" width="29.42578125" style="1" customWidth="1"/>
    <col min="6148" max="6148" width="20.7109375" style="1" customWidth="1"/>
    <col min="6149" max="6150" width="19.140625" style="1" customWidth="1"/>
    <col min="6151" max="6151" width="19" style="1" customWidth="1"/>
    <col min="6152" max="6152" width="9.140625" style="1"/>
    <col min="6153" max="6153" width="9.7109375" style="1" bestFit="1" customWidth="1"/>
    <col min="6154" max="6400" width="9.140625" style="1"/>
    <col min="6401" max="6401" width="93.140625" style="1" customWidth="1"/>
    <col min="6402" max="6402" width="14.85546875" style="1" customWidth="1"/>
    <col min="6403" max="6403" width="29.42578125" style="1" customWidth="1"/>
    <col min="6404" max="6404" width="20.7109375" style="1" customWidth="1"/>
    <col min="6405" max="6406" width="19.140625" style="1" customWidth="1"/>
    <col min="6407" max="6407" width="19" style="1" customWidth="1"/>
    <col min="6408" max="6408" width="9.140625" style="1"/>
    <col min="6409" max="6409" width="9.7109375" style="1" bestFit="1" customWidth="1"/>
    <col min="6410" max="6656" width="9.140625" style="1"/>
    <col min="6657" max="6657" width="93.140625" style="1" customWidth="1"/>
    <col min="6658" max="6658" width="14.85546875" style="1" customWidth="1"/>
    <col min="6659" max="6659" width="29.42578125" style="1" customWidth="1"/>
    <col min="6660" max="6660" width="20.7109375" style="1" customWidth="1"/>
    <col min="6661" max="6662" width="19.140625" style="1" customWidth="1"/>
    <col min="6663" max="6663" width="19" style="1" customWidth="1"/>
    <col min="6664" max="6664" width="9.140625" style="1"/>
    <col min="6665" max="6665" width="9.7109375" style="1" bestFit="1" customWidth="1"/>
    <col min="6666" max="6912" width="9.140625" style="1"/>
    <col min="6913" max="6913" width="93.140625" style="1" customWidth="1"/>
    <col min="6914" max="6914" width="14.85546875" style="1" customWidth="1"/>
    <col min="6915" max="6915" width="29.42578125" style="1" customWidth="1"/>
    <col min="6916" max="6916" width="20.7109375" style="1" customWidth="1"/>
    <col min="6917" max="6918" width="19.140625" style="1" customWidth="1"/>
    <col min="6919" max="6919" width="19" style="1" customWidth="1"/>
    <col min="6920" max="6920" width="9.140625" style="1"/>
    <col min="6921" max="6921" width="9.7109375" style="1" bestFit="1" customWidth="1"/>
    <col min="6922" max="7168" width="9.140625" style="1"/>
    <col min="7169" max="7169" width="93.140625" style="1" customWidth="1"/>
    <col min="7170" max="7170" width="14.85546875" style="1" customWidth="1"/>
    <col min="7171" max="7171" width="29.42578125" style="1" customWidth="1"/>
    <col min="7172" max="7172" width="20.7109375" style="1" customWidth="1"/>
    <col min="7173" max="7174" width="19.140625" style="1" customWidth="1"/>
    <col min="7175" max="7175" width="19" style="1" customWidth="1"/>
    <col min="7176" max="7176" width="9.140625" style="1"/>
    <col min="7177" max="7177" width="9.7109375" style="1" bestFit="1" customWidth="1"/>
    <col min="7178" max="7424" width="9.140625" style="1"/>
    <col min="7425" max="7425" width="93.140625" style="1" customWidth="1"/>
    <col min="7426" max="7426" width="14.85546875" style="1" customWidth="1"/>
    <col min="7427" max="7427" width="29.42578125" style="1" customWidth="1"/>
    <col min="7428" max="7428" width="20.7109375" style="1" customWidth="1"/>
    <col min="7429" max="7430" width="19.140625" style="1" customWidth="1"/>
    <col min="7431" max="7431" width="19" style="1" customWidth="1"/>
    <col min="7432" max="7432" width="9.140625" style="1"/>
    <col min="7433" max="7433" width="9.7109375" style="1" bestFit="1" customWidth="1"/>
    <col min="7434" max="7680" width="9.140625" style="1"/>
    <col min="7681" max="7681" width="93.140625" style="1" customWidth="1"/>
    <col min="7682" max="7682" width="14.85546875" style="1" customWidth="1"/>
    <col min="7683" max="7683" width="29.42578125" style="1" customWidth="1"/>
    <col min="7684" max="7684" width="20.7109375" style="1" customWidth="1"/>
    <col min="7685" max="7686" width="19.140625" style="1" customWidth="1"/>
    <col min="7687" max="7687" width="19" style="1" customWidth="1"/>
    <col min="7688" max="7688" width="9.140625" style="1"/>
    <col min="7689" max="7689" width="9.7109375" style="1" bestFit="1" customWidth="1"/>
    <col min="7690" max="7936" width="9.140625" style="1"/>
    <col min="7937" max="7937" width="93.140625" style="1" customWidth="1"/>
    <col min="7938" max="7938" width="14.85546875" style="1" customWidth="1"/>
    <col min="7939" max="7939" width="29.42578125" style="1" customWidth="1"/>
    <col min="7940" max="7940" width="20.7109375" style="1" customWidth="1"/>
    <col min="7941" max="7942" width="19.140625" style="1" customWidth="1"/>
    <col min="7943" max="7943" width="19" style="1" customWidth="1"/>
    <col min="7944" max="7944" width="9.140625" style="1"/>
    <col min="7945" max="7945" width="9.7109375" style="1" bestFit="1" customWidth="1"/>
    <col min="7946" max="8192" width="9.140625" style="1"/>
    <col min="8193" max="8193" width="93.140625" style="1" customWidth="1"/>
    <col min="8194" max="8194" width="14.85546875" style="1" customWidth="1"/>
    <col min="8195" max="8195" width="29.42578125" style="1" customWidth="1"/>
    <col min="8196" max="8196" width="20.7109375" style="1" customWidth="1"/>
    <col min="8197" max="8198" width="19.140625" style="1" customWidth="1"/>
    <col min="8199" max="8199" width="19" style="1" customWidth="1"/>
    <col min="8200" max="8200" width="9.140625" style="1"/>
    <col min="8201" max="8201" width="9.7109375" style="1" bestFit="1" customWidth="1"/>
    <col min="8202" max="8448" width="9.140625" style="1"/>
    <col min="8449" max="8449" width="93.140625" style="1" customWidth="1"/>
    <col min="8450" max="8450" width="14.85546875" style="1" customWidth="1"/>
    <col min="8451" max="8451" width="29.42578125" style="1" customWidth="1"/>
    <col min="8452" max="8452" width="20.7109375" style="1" customWidth="1"/>
    <col min="8453" max="8454" width="19.140625" style="1" customWidth="1"/>
    <col min="8455" max="8455" width="19" style="1" customWidth="1"/>
    <col min="8456" max="8456" width="9.140625" style="1"/>
    <col min="8457" max="8457" width="9.7109375" style="1" bestFit="1" customWidth="1"/>
    <col min="8458" max="8704" width="9.140625" style="1"/>
    <col min="8705" max="8705" width="93.140625" style="1" customWidth="1"/>
    <col min="8706" max="8706" width="14.85546875" style="1" customWidth="1"/>
    <col min="8707" max="8707" width="29.42578125" style="1" customWidth="1"/>
    <col min="8708" max="8708" width="20.7109375" style="1" customWidth="1"/>
    <col min="8709" max="8710" width="19.140625" style="1" customWidth="1"/>
    <col min="8711" max="8711" width="19" style="1" customWidth="1"/>
    <col min="8712" max="8712" width="9.140625" style="1"/>
    <col min="8713" max="8713" width="9.7109375" style="1" bestFit="1" customWidth="1"/>
    <col min="8714" max="8960" width="9.140625" style="1"/>
    <col min="8961" max="8961" width="93.140625" style="1" customWidth="1"/>
    <col min="8962" max="8962" width="14.85546875" style="1" customWidth="1"/>
    <col min="8963" max="8963" width="29.42578125" style="1" customWidth="1"/>
    <col min="8964" max="8964" width="20.7109375" style="1" customWidth="1"/>
    <col min="8965" max="8966" width="19.140625" style="1" customWidth="1"/>
    <col min="8967" max="8967" width="19" style="1" customWidth="1"/>
    <col min="8968" max="8968" width="9.140625" style="1"/>
    <col min="8969" max="8969" width="9.7109375" style="1" bestFit="1" customWidth="1"/>
    <col min="8970" max="9216" width="9.140625" style="1"/>
    <col min="9217" max="9217" width="93.140625" style="1" customWidth="1"/>
    <col min="9218" max="9218" width="14.85546875" style="1" customWidth="1"/>
    <col min="9219" max="9219" width="29.42578125" style="1" customWidth="1"/>
    <col min="9220" max="9220" width="20.7109375" style="1" customWidth="1"/>
    <col min="9221" max="9222" width="19.140625" style="1" customWidth="1"/>
    <col min="9223" max="9223" width="19" style="1" customWidth="1"/>
    <col min="9224" max="9224" width="9.140625" style="1"/>
    <col min="9225" max="9225" width="9.7109375" style="1" bestFit="1" customWidth="1"/>
    <col min="9226" max="9472" width="9.140625" style="1"/>
    <col min="9473" max="9473" width="93.140625" style="1" customWidth="1"/>
    <col min="9474" max="9474" width="14.85546875" style="1" customWidth="1"/>
    <col min="9475" max="9475" width="29.42578125" style="1" customWidth="1"/>
    <col min="9476" max="9476" width="20.7109375" style="1" customWidth="1"/>
    <col min="9477" max="9478" width="19.140625" style="1" customWidth="1"/>
    <col min="9479" max="9479" width="19" style="1" customWidth="1"/>
    <col min="9480" max="9480" width="9.140625" style="1"/>
    <col min="9481" max="9481" width="9.7109375" style="1" bestFit="1" customWidth="1"/>
    <col min="9482" max="9728" width="9.140625" style="1"/>
    <col min="9729" max="9729" width="93.140625" style="1" customWidth="1"/>
    <col min="9730" max="9730" width="14.85546875" style="1" customWidth="1"/>
    <col min="9731" max="9731" width="29.42578125" style="1" customWidth="1"/>
    <col min="9732" max="9732" width="20.7109375" style="1" customWidth="1"/>
    <col min="9733" max="9734" width="19.140625" style="1" customWidth="1"/>
    <col min="9735" max="9735" width="19" style="1" customWidth="1"/>
    <col min="9736" max="9736" width="9.140625" style="1"/>
    <col min="9737" max="9737" width="9.7109375" style="1" bestFit="1" customWidth="1"/>
    <col min="9738" max="9984" width="9.140625" style="1"/>
    <col min="9985" max="9985" width="93.140625" style="1" customWidth="1"/>
    <col min="9986" max="9986" width="14.85546875" style="1" customWidth="1"/>
    <col min="9987" max="9987" width="29.42578125" style="1" customWidth="1"/>
    <col min="9988" max="9988" width="20.7109375" style="1" customWidth="1"/>
    <col min="9989" max="9990" width="19.140625" style="1" customWidth="1"/>
    <col min="9991" max="9991" width="19" style="1" customWidth="1"/>
    <col min="9992" max="9992" width="9.140625" style="1"/>
    <col min="9993" max="9993" width="9.7109375" style="1" bestFit="1" customWidth="1"/>
    <col min="9994" max="10240" width="9.140625" style="1"/>
    <col min="10241" max="10241" width="93.140625" style="1" customWidth="1"/>
    <col min="10242" max="10242" width="14.85546875" style="1" customWidth="1"/>
    <col min="10243" max="10243" width="29.42578125" style="1" customWidth="1"/>
    <col min="10244" max="10244" width="20.7109375" style="1" customWidth="1"/>
    <col min="10245" max="10246" width="19.140625" style="1" customWidth="1"/>
    <col min="10247" max="10247" width="19" style="1" customWidth="1"/>
    <col min="10248" max="10248" width="9.140625" style="1"/>
    <col min="10249" max="10249" width="9.7109375" style="1" bestFit="1" customWidth="1"/>
    <col min="10250" max="10496" width="9.140625" style="1"/>
    <col min="10497" max="10497" width="93.140625" style="1" customWidth="1"/>
    <col min="10498" max="10498" width="14.85546875" style="1" customWidth="1"/>
    <col min="10499" max="10499" width="29.42578125" style="1" customWidth="1"/>
    <col min="10500" max="10500" width="20.7109375" style="1" customWidth="1"/>
    <col min="10501" max="10502" width="19.140625" style="1" customWidth="1"/>
    <col min="10503" max="10503" width="19" style="1" customWidth="1"/>
    <col min="10504" max="10504" width="9.140625" style="1"/>
    <col min="10505" max="10505" width="9.7109375" style="1" bestFit="1" customWidth="1"/>
    <col min="10506" max="10752" width="9.140625" style="1"/>
    <col min="10753" max="10753" width="93.140625" style="1" customWidth="1"/>
    <col min="10754" max="10754" width="14.85546875" style="1" customWidth="1"/>
    <col min="10755" max="10755" width="29.42578125" style="1" customWidth="1"/>
    <col min="10756" max="10756" width="20.7109375" style="1" customWidth="1"/>
    <col min="10757" max="10758" width="19.140625" style="1" customWidth="1"/>
    <col min="10759" max="10759" width="19" style="1" customWidth="1"/>
    <col min="10760" max="10760" width="9.140625" style="1"/>
    <col min="10761" max="10761" width="9.7109375" style="1" bestFit="1" customWidth="1"/>
    <col min="10762" max="11008" width="9.140625" style="1"/>
    <col min="11009" max="11009" width="93.140625" style="1" customWidth="1"/>
    <col min="11010" max="11010" width="14.85546875" style="1" customWidth="1"/>
    <col min="11011" max="11011" width="29.42578125" style="1" customWidth="1"/>
    <col min="11012" max="11012" width="20.7109375" style="1" customWidth="1"/>
    <col min="11013" max="11014" width="19.140625" style="1" customWidth="1"/>
    <col min="11015" max="11015" width="19" style="1" customWidth="1"/>
    <col min="11016" max="11016" width="9.140625" style="1"/>
    <col min="11017" max="11017" width="9.7109375" style="1" bestFit="1" customWidth="1"/>
    <col min="11018" max="11264" width="9.140625" style="1"/>
    <col min="11265" max="11265" width="93.140625" style="1" customWidth="1"/>
    <col min="11266" max="11266" width="14.85546875" style="1" customWidth="1"/>
    <col min="11267" max="11267" width="29.42578125" style="1" customWidth="1"/>
    <col min="11268" max="11268" width="20.7109375" style="1" customWidth="1"/>
    <col min="11269" max="11270" width="19.140625" style="1" customWidth="1"/>
    <col min="11271" max="11271" width="19" style="1" customWidth="1"/>
    <col min="11272" max="11272" width="9.140625" style="1"/>
    <col min="11273" max="11273" width="9.7109375" style="1" bestFit="1" customWidth="1"/>
    <col min="11274" max="11520" width="9.140625" style="1"/>
    <col min="11521" max="11521" width="93.140625" style="1" customWidth="1"/>
    <col min="11522" max="11522" width="14.85546875" style="1" customWidth="1"/>
    <col min="11523" max="11523" width="29.42578125" style="1" customWidth="1"/>
    <col min="11524" max="11524" width="20.7109375" style="1" customWidth="1"/>
    <col min="11525" max="11526" width="19.140625" style="1" customWidth="1"/>
    <col min="11527" max="11527" width="19" style="1" customWidth="1"/>
    <col min="11528" max="11528" width="9.140625" style="1"/>
    <col min="11529" max="11529" width="9.7109375" style="1" bestFit="1" customWidth="1"/>
    <col min="11530" max="11776" width="9.140625" style="1"/>
    <col min="11777" max="11777" width="93.140625" style="1" customWidth="1"/>
    <col min="11778" max="11778" width="14.85546875" style="1" customWidth="1"/>
    <col min="11779" max="11779" width="29.42578125" style="1" customWidth="1"/>
    <col min="11780" max="11780" width="20.7109375" style="1" customWidth="1"/>
    <col min="11781" max="11782" width="19.140625" style="1" customWidth="1"/>
    <col min="11783" max="11783" width="19" style="1" customWidth="1"/>
    <col min="11784" max="11784" width="9.140625" style="1"/>
    <col min="11785" max="11785" width="9.7109375" style="1" bestFit="1" customWidth="1"/>
    <col min="11786" max="12032" width="9.140625" style="1"/>
    <col min="12033" max="12033" width="93.140625" style="1" customWidth="1"/>
    <col min="12034" max="12034" width="14.85546875" style="1" customWidth="1"/>
    <col min="12035" max="12035" width="29.42578125" style="1" customWidth="1"/>
    <col min="12036" max="12036" width="20.7109375" style="1" customWidth="1"/>
    <col min="12037" max="12038" width="19.140625" style="1" customWidth="1"/>
    <col min="12039" max="12039" width="19" style="1" customWidth="1"/>
    <col min="12040" max="12040" width="9.140625" style="1"/>
    <col min="12041" max="12041" width="9.7109375" style="1" bestFit="1" customWidth="1"/>
    <col min="12042" max="12288" width="9.140625" style="1"/>
    <col min="12289" max="12289" width="93.140625" style="1" customWidth="1"/>
    <col min="12290" max="12290" width="14.85546875" style="1" customWidth="1"/>
    <col min="12291" max="12291" width="29.42578125" style="1" customWidth="1"/>
    <col min="12292" max="12292" width="20.7109375" style="1" customWidth="1"/>
    <col min="12293" max="12294" width="19.140625" style="1" customWidth="1"/>
    <col min="12295" max="12295" width="19" style="1" customWidth="1"/>
    <col min="12296" max="12296" width="9.140625" style="1"/>
    <col min="12297" max="12297" width="9.7109375" style="1" bestFit="1" customWidth="1"/>
    <col min="12298" max="12544" width="9.140625" style="1"/>
    <col min="12545" max="12545" width="93.140625" style="1" customWidth="1"/>
    <col min="12546" max="12546" width="14.85546875" style="1" customWidth="1"/>
    <col min="12547" max="12547" width="29.42578125" style="1" customWidth="1"/>
    <col min="12548" max="12548" width="20.7109375" style="1" customWidth="1"/>
    <col min="12549" max="12550" width="19.140625" style="1" customWidth="1"/>
    <col min="12551" max="12551" width="19" style="1" customWidth="1"/>
    <col min="12552" max="12552" width="9.140625" style="1"/>
    <col min="12553" max="12553" width="9.7109375" style="1" bestFit="1" customWidth="1"/>
    <col min="12554" max="12800" width="9.140625" style="1"/>
    <col min="12801" max="12801" width="93.140625" style="1" customWidth="1"/>
    <col min="12802" max="12802" width="14.85546875" style="1" customWidth="1"/>
    <col min="12803" max="12803" width="29.42578125" style="1" customWidth="1"/>
    <col min="12804" max="12804" width="20.7109375" style="1" customWidth="1"/>
    <col min="12805" max="12806" width="19.140625" style="1" customWidth="1"/>
    <col min="12807" max="12807" width="19" style="1" customWidth="1"/>
    <col min="12808" max="12808" width="9.140625" style="1"/>
    <col min="12809" max="12809" width="9.7109375" style="1" bestFit="1" customWidth="1"/>
    <col min="12810" max="13056" width="9.140625" style="1"/>
    <col min="13057" max="13057" width="93.140625" style="1" customWidth="1"/>
    <col min="13058" max="13058" width="14.85546875" style="1" customWidth="1"/>
    <col min="13059" max="13059" width="29.42578125" style="1" customWidth="1"/>
    <col min="13060" max="13060" width="20.7109375" style="1" customWidth="1"/>
    <col min="13061" max="13062" width="19.140625" style="1" customWidth="1"/>
    <col min="13063" max="13063" width="19" style="1" customWidth="1"/>
    <col min="13064" max="13064" width="9.140625" style="1"/>
    <col min="13065" max="13065" width="9.7109375" style="1" bestFit="1" customWidth="1"/>
    <col min="13066" max="13312" width="9.140625" style="1"/>
    <col min="13313" max="13313" width="93.140625" style="1" customWidth="1"/>
    <col min="13314" max="13314" width="14.85546875" style="1" customWidth="1"/>
    <col min="13315" max="13315" width="29.42578125" style="1" customWidth="1"/>
    <col min="13316" max="13316" width="20.7109375" style="1" customWidth="1"/>
    <col min="13317" max="13318" width="19.140625" style="1" customWidth="1"/>
    <col min="13319" max="13319" width="19" style="1" customWidth="1"/>
    <col min="13320" max="13320" width="9.140625" style="1"/>
    <col min="13321" max="13321" width="9.7109375" style="1" bestFit="1" customWidth="1"/>
    <col min="13322" max="13568" width="9.140625" style="1"/>
    <col min="13569" max="13569" width="93.140625" style="1" customWidth="1"/>
    <col min="13570" max="13570" width="14.85546875" style="1" customWidth="1"/>
    <col min="13571" max="13571" width="29.42578125" style="1" customWidth="1"/>
    <col min="13572" max="13572" width="20.7109375" style="1" customWidth="1"/>
    <col min="13573" max="13574" width="19.140625" style="1" customWidth="1"/>
    <col min="13575" max="13575" width="19" style="1" customWidth="1"/>
    <col min="13576" max="13576" width="9.140625" style="1"/>
    <col min="13577" max="13577" width="9.7109375" style="1" bestFit="1" customWidth="1"/>
    <col min="13578" max="13824" width="9.140625" style="1"/>
    <col min="13825" max="13825" width="93.140625" style="1" customWidth="1"/>
    <col min="13826" max="13826" width="14.85546875" style="1" customWidth="1"/>
    <col min="13827" max="13827" width="29.42578125" style="1" customWidth="1"/>
    <col min="13828" max="13828" width="20.7109375" style="1" customWidth="1"/>
    <col min="13829" max="13830" width="19.140625" style="1" customWidth="1"/>
    <col min="13831" max="13831" width="19" style="1" customWidth="1"/>
    <col min="13832" max="13832" width="9.140625" style="1"/>
    <col min="13833" max="13833" width="9.7109375" style="1" bestFit="1" customWidth="1"/>
    <col min="13834" max="14080" width="9.140625" style="1"/>
    <col min="14081" max="14081" width="93.140625" style="1" customWidth="1"/>
    <col min="14082" max="14082" width="14.85546875" style="1" customWidth="1"/>
    <col min="14083" max="14083" width="29.42578125" style="1" customWidth="1"/>
    <col min="14084" max="14084" width="20.7109375" style="1" customWidth="1"/>
    <col min="14085" max="14086" width="19.140625" style="1" customWidth="1"/>
    <col min="14087" max="14087" width="19" style="1" customWidth="1"/>
    <col min="14088" max="14088" width="9.140625" style="1"/>
    <col min="14089" max="14089" width="9.7109375" style="1" bestFit="1" customWidth="1"/>
    <col min="14090" max="14336" width="9.140625" style="1"/>
    <col min="14337" max="14337" width="93.140625" style="1" customWidth="1"/>
    <col min="14338" max="14338" width="14.85546875" style="1" customWidth="1"/>
    <col min="14339" max="14339" width="29.42578125" style="1" customWidth="1"/>
    <col min="14340" max="14340" width="20.7109375" style="1" customWidth="1"/>
    <col min="14341" max="14342" width="19.140625" style="1" customWidth="1"/>
    <col min="14343" max="14343" width="19" style="1" customWidth="1"/>
    <col min="14344" max="14344" width="9.140625" style="1"/>
    <col min="14345" max="14345" width="9.7109375" style="1" bestFit="1" customWidth="1"/>
    <col min="14346" max="14592" width="9.140625" style="1"/>
    <col min="14593" max="14593" width="93.140625" style="1" customWidth="1"/>
    <col min="14594" max="14594" width="14.85546875" style="1" customWidth="1"/>
    <col min="14595" max="14595" width="29.42578125" style="1" customWidth="1"/>
    <col min="14596" max="14596" width="20.7109375" style="1" customWidth="1"/>
    <col min="14597" max="14598" width="19.140625" style="1" customWidth="1"/>
    <col min="14599" max="14599" width="19" style="1" customWidth="1"/>
    <col min="14600" max="14600" width="9.140625" style="1"/>
    <col min="14601" max="14601" width="9.7109375" style="1" bestFit="1" customWidth="1"/>
    <col min="14602" max="14848" width="9.140625" style="1"/>
    <col min="14849" max="14849" width="93.140625" style="1" customWidth="1"/>
    <col min="14850" max="14850" width="14.85546875" style="1" customWidth="1"/>
    <col min="14851" max="14851" width="29.42578125" style="1" customWidth="1"/>
    <col min="14852" max="14852" width="20.7109375" style="1" customWidth="1"/>
    <col min="14853" max="14854" width="19.140625" style="1" customWidth="1"/>
    <col min="14855" max="14855" width="19" style="1" customWidth="1"/>
    <col min="14856" max="14856" width="9.140625" style="1"/>
    <col min="14857" max="14857" width="9.7109375" style="1" bestFit="1" customWidth="1"/>
    <col min="14858" max="15104" width="9.140625" style="1"/>
    <col min="15105" max="15105" width="93.140625" style="1" customWidth="1"/>
    <col min="15106" max="15106" width="14.85546875" style="1" customWidth="1"/>
    <col min="15107" max="15107" width="29.42578125" style="1" customWidth="1"/>
    <col min="15108" max="15108" width="20.7109375" style="1" customWidth="1"/>
    <col min="15109" max="15110" width="19.140625" style="1" customWidth="1"/>
    <col min="15111" max="15111" width="19" style="1" customWidth="1"/>
    <col min="15112" max="15112" width="9.140625" style="1"/>
    <col min="15113" max="15113" width="9.7109375" style="1" bestFit="1" customWidth="1"/>
    <col min="15114" max="15360" width="9.140625" style="1"/>
    <col min="15361" max="15361" width="93.140625" style="1" customWidth="1"/>
    <col min="15362" max="15362" width="14.85546875" style="1" customWidth="1"/>
    <col min="15363" max="15363" width="29.42578125" style="1" customWidth="1"/>
    <col min="15364" max="15364" width="20.7109375" style="1" customWidth="1"/>
    <col min="15365" max="15366" width="19.140625" style="1" customWidth="1"/>
    <col min="15367" max="15367" width="19" style="1" customWidth="1"/>
    <col min="15368" max="15368" width="9.140625" style="1"/>
    <col min="15369" max="15369" width="9.7109375" style="1" bestFit="1" customWidth="1"/>
    <col min="15370" max="15616" width="9.140625" style="1"/>
    <col min="15617" max="15617" width="93.140625" style="1" customWidth="1"/>
    <col min="15618" max="15618" width="14.85546875" style="1" customWidth="1"/>
    <col min="15619" max="15619" width="29.42578125" style="1" customWidth="1"/>
    <col min="15620" max="15620" width="20.7109375" style="1" customWidth="1"/>
    <col min="15621" max="15622" width="19.140625" style="1" customWidth="1"/>
    <col min="15623" max="15623" width="19" style="1" customWidth="1"/>
    <col min="15624" max="15624" width="9.140625" style="1"/>
    <col min="15625" max="15625" width="9.7109375" style="1" bestFit="1" customWidth="1"/>
    <col min="15626" max="15872" width="9.140625" style="1"/>
    <col min="15873" max="15873" width="93.140625" style="1" customWidth="1"/>
    <col min="15874" max="15874" width="14.85546875" style="1" customWidth="1"/>
    <col min="15875" max="15875" width="29.42578125" style="1" customWidth="1"/>
    <col min="15876" max="15876" width="20.7109375" style="1" customWidth="1"/>
    <col min="15877" max="15878" width="19.140625" style="1" customWidth="1"/>
    <col min="15879" max="15879" width="19" style="1" customWidth="1"/>
    <col min="15880" max="15880" width="9.140625" style="1"/>
    <col min="15881" max="15881" width="9.7109375" style="1" bestFit="1" customWidth="1"/>
    <col min="15882" max="16128" width="9.140625" style="1"/>
    <col min="16129" max="16129" width="93.140625" style="1" customWidth="1"/>
    <col min="16130" max="16130" width="14.85546875" style="1" customWidth="1"/>
    <col min="16131" max="16131" width="29.42578125" style="1" customWidth="1"/>
    <col min="16132" max="16132" width="20.7109375" style="1" customWidth="1"/>
    <col min="16133" max="16134" width="19.140625" style="1" customWidth="1"/>
    <col min="16135" max="16135" width="19" style="1" customWidth="1"/>
    <col min="16136" max="16136" width="9.140625" style="1"/>
    <col min="16137" max="16137" width="9.7109375" style="1" bestFit="1" customWidth="1"/>
    <col min="16138" max="16384" width="9.140625" style="1"/>
  </cols>
  <sheetData>
    <row r="1" spans="1:7" ht="40.5" customHeight="1" x14ac:dyDescent="0.3">
      <c r="D1" s="1"/>
      <c r="E1" s="66" t="s">
        <v>0</v>
      </c>
      <c r="F1" s="66"/>
    </row>
    <row r="2" spans="1:7" x14ac:dyDescent="0.25">
      <c r="D2" s="1"/>
    </row>
    <row r="3" spans="1:7" x14ac:dyDescent="0.25">
      <c r="B3" s="67" t="s">
        <v>1</v>
      </c>
      <c r="C3" s="67"/>
      <c r="D3" s="2" t="s">
        <v>2</v>
      </c>
      <c r="E3" s="67" t="s">
        <v>3</v>
      </c>
      <c r="F3" s="67"/>
    </row>
    <row r="4" spans="1:7" x14ac:dyDescent="0.25">
      <c r="D4" s="1"/>
    </row>
    <row r="5" spans="1:7" x14ac:dyDescent="0.25">
      <c r="E5" s="1" t="s">
        <v>4</v>
      </c>
    </row>
    <row r="6" spans="1:7" x14ac:dyDescent="0.25">
      <c r="B6" s="68"/>
      <c r="C6" s="68"/>
      <c r="D6" s="68"/>
      <c r="F6" s="69" t="s">
        <v>5</v>
      </c>
      <c r="G6" s="69"/>
    </row>
    <row r="7" spans="1:7" ht="36.75" customHeight="1" x14ac:dyDescent="0.25">
      <c r="A7" s="3" t="s">
        <v>6</v>
      </c>
      <c r="B7" s="64" t="s">
        <v>7</v>
      </c>
      <c r="C7" s="64"/>
      <c r="D7" s="64"/>
      <c r="E7" s="65"/>
      <c r="F7" s="4" t="s">
        <v>8</v>
      </c>
      <c r="G7" s="5">
        <v>1991613</v>
      </c>
    </row>
    <row r="8" spans="1:7" x14ac:dyDescent="0.25">
      <c r="A8" s="6" t="s">
        <v>9</v>
      </c>
      <c r="B8" s="64" t="s">
        <v>10</v>
      </c>
      <c r="C8" s="64"/>
      <c r="D8" s="64"/>
      <c r="E8" s="7"/>
      <c r="F8" s="4" t="s">
        <v>11</v>
      </c>
      <c r="G8" s="5">
        <v>430</v>
      </c>
    </row>
    <row r="9" spans="1:7" x14ac:dyDescent="0.25">
      <c r="A9" s="6" t="s">
        <v>12</v>
      </c>
      <c r="B9" s="64" t="s">
        <v>13</v>
      </c>
      <c r="C9" s="64"/>
      <c r="D9" s="64"/>
      <c r="E9" s="7"/>
      <c r="F9" s="4" t="s">
        <v>14</v>
      </c>
      <c r="G9" s="5">
        <v>1821455100</v>
      </c>
    </row>
    <row r="10" spans="1:7" x14ac:dyDescent="0.25">
      <c r="A10" s="6" t="s">
        <v>15</v>
      </c>
      <c r="B10" s="64"/>
      <c r="C10" s="64"/>
      <c r="D10" s="64"/>
      <c r="E10" s="8"/>
      <c r="F10" s="4" t="s">
        <v>16</v>
      </c>
      <c r="G10" s="5"/>
    </row>
    <row r="11" spans="1:7" x14ac:dyDescent="0.25">
      <c r="A11" s="6" t="s">
        <v>17</v>
      </c>
      <c r="B11" s="64"/>
      <c r="C11" s="64"/>
      <c r="D11" s="64"/>
      <c r="E11" s="8"/>
      <c r="F11" s="4" t="s">
        <v>18</v>
      </c>
      <c r="G11" s="5">
        <v>86.1</v>
      </c>
    </row>
    <row r="12" spans="1:7" x14ac:dyDescent="0.25">
      <c r="A12" s="6" t="s">
        <v>19</v>
      </c>
      <c r="B12" s="64" t="s">
        <v>20</v>
      </c>
      <c r="C12" s="64"/>
      <c r="D12" s="64"/>
      <c r="E12" s="8"/>
      <c r="F12" s="9" t="s">
        <v>21</v>
      </c>
      <c r="G12" s="5">
        <v>2010</v>
      </c>
    </row>
    <row r="13" spans="1:7" x14ac:dyDescent="0.25">
      <c r="A13" s="6" t="s">
        <v>22</v>
      </c>
      <c r="B13" s="64"/>
      <c r="C13" s="64"/>
      <c r="D13" s="64"/>
      <c r="E13" s="64" t="s">
        <v>23</v>
      </c>
      <c r="F13" s="73"/>
      <c r="G13" s="10"/>
    </row>
    <row r="14" spans="1:7" x14ac:dyDescent="0.25">
      <c r="A14" s="6" t="s">
        <v>24</v>
      </c>
      <c r="B14" s="64" t="s">
        <v>25</v>
      </c>
      <c r="C14" s="64"/>
      <c r="D14" s="64"/>
      <c r="E14" s="64" t="s">
        <v>26</v>
      </c>
      <c r="F14" s="73"/>
      <c r="G14" s="11"/>
    </row>
    <row r="15" spans="1:7" x14ac:dyDescent="0.25">
      <c r="A15" s="6" t="s">
        <v>27</v>
      </c>
      <c r="B15" s="64">
        <v>165</v>
      </c>
      <c r="C15" s="64"/>
      <c r="D15" s="64"/>
      <c r="E15" s="8"/>
      <c r="F15" s="8"/>
      <c r="G15" s="12"/>
    </row>
    <row r="16" spans="1:7" x14ac:dyDescent="0.25">
      <c r="A16" s="6" t="s">
        <v>28</v>
      </c>
      <c r="B16" s="64" t="s">
        <v>29</v>
      </c>
      <c r="C16" s="64"/>
      <c r="D16" s="64"/>
      <c r="E16" s="64"/>
      <c r="F16" s="7"/>
      <c r="G16" s="13"/>
    </row>
    <row r="17" spans="1:7" x14ac:dyDescent="0.25">
      <c r="A17" s="6" t="s">
        <v>30</v>
      </c>
      <c r="B17" s="64" t="s">
        <v>31</v>
      </c>
      <c r="C17" s="64"/>
      <c r="D17" s="64"/>
      <c r="E17" s="8"/>
      <c r="F17" s="8"/>
      <c r="G17" s="12"/>
    </row>
    <row r="18" spans="1:7" x14ac:dyDescent="0.25">
      <c r="A18" s="6" t="s">
        <v>32</v>
      </c>
      <c r="B18" s="64" t="s">
        <v>33</v>
      </c>
      <c r="C18" s="64"/>
      <c r="D18" s="64"/>
      <c r="E18" s="7"/>
      <c r="F18" s="7"/>
      <c r="G18" s="13"/>
    </row>
    <row r="19" spans="1:7" x14ac:dyDescent="0.25">
      <c r="A19" s="14"/>
      <c r="B19" s="15"/>
      <c r="C19" s="15"/>
      <c r="D19" s="15"/>
    </row>
    <row r="20" spans="1:7" x14ac:dyDescent="0.25">
      <c r="A20" s="74" t="s">
        <v>34</v>
      </c>
      <c r="B20" s="74"/>
      <c r="C20" s="74"/>
      <c r="D20" s="74"/>
      <c r="E20" s="74"/>
      <c r="F20" s="74"/>
      <c r="G20" s="74"/>
    </row>
    <row r="21" spans="1:7" x14ac:dyDescent="0.25">
      <c r="A21" s="74" t="s">
        <v>35</v>
      </c>
      <c r="B21" s="74"/>
      <c r="C21" s="74"/>
      <c r="D21" s="74"/>
      <c r="E21" s="74"/>
      <c r="F21" s="74"/>
      <c r="G21" s="74"/>
    </row>
    <row r="22" spans="1:7" x14ac:dyDescent="0.25">
      <c r="A22" s="75" t="s">
        <v>36</v>
      </c>
      <c r="B22" s="75"/>
      <c r="C22" s="75"/>
      <c r="D22" s="75"/>
      <c r="E22" s="75"/>
      <c r="F22" s="75"/>
      <c r="G22" s="75"/>
    </row>
    <row r="23" spans="1:7" x14ac:dyDescent="0.25">
      <c r="A23" s="76" t="s">
        <v>37</v>
      </c>
      <c r="B23" s="76"/>
      <c r="C23" s="76"/>
      <c r="D23" s="76"/>
      <c r="E23" s="76"/>
      <c r="F23" s="76"/>
      <c r="G23" s="76"/>
    </row>
    <row r="24" spans="1:7" x14ac:dyDescent="0.25">
      <c r="A24" s="16"/>
      <c r="B24" s="15"/>
      <c r="C24" s="16"/>
      <c r="D24" s="16"/>
      <c r="E24" s="16"/>
      <c r="F24" s="16"/>
      <c r="G24" s="16" t="s">
        <v>38</v>
      </c>
    </row>
    <row r="25" spans="1:7" ht="36" customHeight="1" x14ac:dyDescent="0.25">
      <c r="A25" s="69" t="s">
        <v>39</v>
      </c>
      <c r="B25" s="70" t="s">
        <v>40</v>
      </c>
      <c r="C25" s="71" t="s">
        <v>41</v>
      </c>
      <c r="D25" s="72"/>
      <c r="E25" s="70" t="s">
        <v>42</v>
      </c>
      <c r="F25" s="70"/>
      <c r="G25" s="70"/>
    </row>
    <row r="26" spans="1:7" ht="61.5" customHeight="1" x14ac:dyDescent="0.25">
      <c r="A26" s="69"/>
      <c r="B26" s="70"/>
      <c r="C26" s="17" t="s">
        <v>43</v>
      </c>
      <c r="D26" s="17" t="s">
        <v>44</v>
      </c>
      <c r="E26" s="18" t="s">
        <v>45</v>
      </c>
      <c r="F26" s="18" t="s">
        <v>46</v>
      </c>
      <c r="G26" s="18" t="s">
        <v>47</v>
      </c>
    </row>
    <row r="27" spans="1:7" ht="18" customHeight="1" x14ac:dyDescent="0.25">
      <c r="A27" s="5">
        <v>1</v>
      </c>
      <c r="B27" s="10">
        <v>2</v>
      </c>
      <c r="C27" s="10">
        <v>3</v>
      </c>
      <c r="D27" s="10">
        <v>4</v>
      </c>
      <c r="E27" s="10">
        <v>5</v>
      </c>
      <c r="F27" s="10">
        <v>6</v>
      </c>
      <c r="G27" s="10">
        <v>7</v>
      </c>
    </row>
    <row r="28" spans="1:7" ht="18" customHeight="1" x14ac:dyDescent="0.25">
      <c r="A28" s="80" t="s">
        <v>48</v>
      </c>
      <c r="B28" s="80"/>
      <c r="C28" s="80"/>
      <c r="D28" s="80"/>
      <c r="E28" s="80"/>
      <c r="F28" s="80"/>
      <c r="G28" s="81"/>
    </row>
    <row r="29" spans="1:7" s="19" customFormat="1" ht="20.100000000000001" customHeight="1" x14ac:dyDescent="0.25">
      <c r="A29" s="82" t="s">
        <v>49</v>
      </c>
      <c r="B29" s="82"/>
      <c r="C29" s="82"/>
      <c r="D29" s="82"/>
      <c r="E29" s="82"/>
      <c r="F29" s="82"/>
      <c r="G29" s="82"/>
    </row>
    <row r="30" spans="1:7" s="19" customFormat="1" x14ac:dyDescent="0.25">
      <c r="A30" s="20" t="s">
        <v>50</v>
      </c>
      <c r="B30" s="21">
        <v>100</v>
      </c>
      <c r="C30" s="22">
        <v>110.7</v>
      </c>
      <c r="D30" s="23">
        <v>544.20000000000005</v>
      </c>
      <c r="E30" s="23">
        <v>300</v>
      </c>
      <c r="F30" s="23">
        <v>284.5</v>
      </c>
      <c r="G30" s="23">
        <f>F30/E30*100</f>
        <v>94.833333333333343</v>
      </c>
    </row>
    <row r="31" spans="1:7" s="19" customFormat="1" ht="37.5" x14ac:dyDescent="0.25">
      <c r="A31" s="20" t="s">
        <v>51</v>
      </c>
      <c r="B31" s="5" t="s">
        <v>52</v>
      </c>
      <c r="C31" s="22">
        <v>875.8</v>
      </c>
      <c r="D31" s="23">
        <v>778.3</v>
      </c>
      <c r="E31" s="23">
        <v>700</v>
      </c>
      <c r="F31" s="23">
        <v>509.9</v>
      </c>
      <c r="G31" s="23">
        <f t="shared" ref="G31:G72" si="0">F31/E31*100</f>
        <v>72.842857142857142</v>
      </c>
    </row>
    <row r="32" spans="1:7" s="19" customFormat="1" x14ac:dyDescent="0.25">
      <c r="A32" s="20" t="s">
        <v>53</v>
      </c>
      <c r="B32" s="5" t="s">
        <v>54</v>
      </c>
      <c r="C32" s="22">
        <v>0</v>
      </c>
      <c r="D32" s="23"/>
      <c r="E32" s="23">
        <v>0</v>
      </c>
      <c r="F32" s="23"/>
      <c r="G32" s="23"/>
    </row>
    <row r="33" spans="1:7" s="19" customFormat="1" x14ac:dyDescent="0.25">
      <c r="A33" s="20" t="s">
        <v>55</v>
      </c>
      <c r="B33" s="5" t="s">
        <v>56</v>
      </c>
      <c r="C33" s="22">
        <v>4693.8</v>
      </c>
      <c r="D33" s="23">
        <v>21386.7</v>
      </c>
      <c r="E33" s="23">
        <v>12500</v>
      </c>
      <c r="F33" s="23">
        <v>12397.5</v>
      </c>
      <c r="G33" s="23">
        <f t="shared" si="0"/>
        <v>99.18</v>
      </c>
    </row>
    <row r="34" spans="1:7" s="19" customFormat="1" x14ac:dyDescent="0.25">
      <c r="A34" s="20" t="s">
        <v>57</v>
      </c>
      <c r="B34" s="5" t="s">
        <v>58</v>
      </c>
      <c r="C34" s="22">
        <v>447.5</v>
      </c>
      <c r="D34" s="24">
        <v>0</v>
      </c>
      <c r="E34" s="23">
        <v>0</v>
      </c>
      <c r="F34" s="23"/>
      <c r="G34" s="23"/>
    </row>
    <row r="35" spans="1:7" s="19" customFormat="1" x14ac:dyDescent="0.25">
      <c r="A35" s="20" t="s">
        <v>59</v>
      </c>
      <c r="B35" s="21">
        <v>120</v>
      </c>
      <c r="C35" s="22">
        <v>175.1</v>
      </c>
      <c r="D35" s="24">
        <v>333.8</v>
      </c>
      <c r="E35" s="23">
        <v>500</v>
      </c>
      <c r="F35" s="23">
        <v>219.9</v>
      </c>
      <c r="G35" s="23">
        <f t="shared" si="0"/>
        <v>43.980000000000004</v>
      </c>
    </row>
    <row r="36" spans="1:7" s="19" customFormat="1" ht="19.5" customHeight="1" x14ac:dyDescent="0.25">
      <c r="A36" s="25" t="s">
        <v>60</v>
      </c>
      <c r="B36" s="26">
        <v>121</v>
      </c>
      <c r="C36" s="22"/>
      <c r="D36" s="27"/>
      <c r="E36" s="23"/>
      <c r="F36" s="23"/>
      <c r="G36" s="23"/>
    </row>
    <row r="37" spans="1:7" s="19" customFormat="1" ht="20.25" customHeight="1" x14ac:dyDescent="0.25">
      <c r="A37" s="25" t="s">
        <v>61</v>
      </c>
      <c r="B37" s="26">
        <v>122</v>
      </c>
      <c r="C37" s="22"/>
      <c r="D37" s="27"/>
      <c r="E37" s="23"/>
      <c r="F37" s="23"/>
      <c r="G37" s="23"/>
    </row>
    <row r="38" spans="1:7" s="19" customFormat="1" x14ac:dyDescent="0.25">
      <c r="A38" s="25" t="s">
        <v>62</v>
      </c>
      <c r="B38" s="26">
        <v>123</v>
      </c>
      <c r="C38" s="22"/>
      <c r="D38" s="27"/>
      <c r="E38" s="23"/>
      <c r="F38" s="23"/>
      <c r="G38" s="23"/>
    </row>
    <row r="39" spans="1:7" ht="18.75" customHeight="1" x14ac:dyDescent="0.25">
      <c r="A39" s="20" t="s">
        <v>63</v>
      </c>
      <c r="B39" s="21">
        <v>130</v>
      </c>
      <c r="C39" s="22"/>
      <c r="D39" s="23"/>
      <c r="E39" s="23"/>
      <c r="F39" s="23"/>
      <c r="G39" s="23"/>
    </row>
    <row r="40" spans="1:7" s="29" customFormat="1" ht="20.100000000000001" customHeight="1" x14ac:dyDescent="0.25">
      <c r="A40" s="20" t="s">
        <v>64</v>
      </c>
      <c r="B40" s="10">
        <v>140</v>
      </c>
      <c r="C40" s="28">
        <f>SUM(C41:C43)</f>
        <v>535</v>
      </c>
      <c r="D40" s="23">
        <f>SUM(D41:D43)</f>
        <v>2570.1999999999998</v>
      </c>
      <c r="E40" s="23">
        <f>SUM(E41:E43)</f>
        <v>1335</v>
      </c>
      <c r="F40" s="23">
        <f>SUM(F41:F43)</f>
        <v>1100.3</v>
      </c>
      <c r="G40" s="23">
        <f t="shared" si="0"/>
        <v>82.419475655430702</v>
      </c>
    </row>
    <row r="41" spans="1:7" s="29" customFormat="1" ht="20.100000000000001" customHeight="1" x14ac:dyDescent="0.25">
      <c r="A41" s="25" t="s">
        <v>65</v>
      </c>
      <c r="B41" s="30">
        <v>141</v>
      </c>
      <c r="C41" s="22">
        <v>474.6</v>
      </c>
      <c r="D41" s="23">
        <v>2279.4</v>
      </c>
      <c r="E41" s="23">
        <v>1200</v>
      </c>
      <c r="F41" s="23">
        <v>1011.9</v>
      </c>
      <c r="G41" s="23">
        <f t="shared" si="0"/>
        <v>84.324999999999989</v>
      </c>
    </row>
    <row r="42" spans="1:7" s="29" customFormat="1" ht="20.100000000000001" customHeight="1" x14ac:dyDescent="0.25">
      <c r="A42" s="25" t="s">
        <v>66</v>
      </c>
      <c r="B42" s="30">
        <v>142</v>
      </c>
      <c r="C42" s="22">
        <v>29</v>
      </c>
      <c r="D42" s="23">
        <v>30.1</v>
      </c>
      <c r="E42" s="23">
        <v>30</v>
      </c>
      <c r="F42" s="23">
        <v>5.7</v>
      </c>
      <c r="G42" s="23">
        <f t="shared" si="0"/>
        <v>19</v>
      </c>
    </row>
    <row r="43" spans="1:7" s="29" customFormat="1" ht="20.100000000000001" customHeight="1" x14ac:dyDescent="0.25">
      <c r="A43" s="25" t="s">
        <v>67</v>
      </c>
      <c r="B43" s="30">
        <v>143</v>
      </c>
      <c r="C43" s="22">
        <v>31.4</v>
      </c>
      <c r="D43" s="23">
        <v>260.7</v>
      </c>
      <c r="E43" s="23">
        <v>105</v>
      </c>
      <c r="F43" s="23">
        <v>82.7</v>
      </c>
      <c r="G43" s="23">
        <f t="shared" si="0"/>
        <v>78.761904761904759</v>
      </c>
    </row>
    <row r="44" spans="1:7" s="29" customFormat="1" ht="20.100000000000001" customHeight="1" x14ac:dyDescent="0.25">
      <c r="A44" s="20" t="s">
        <v>68</v>
      </c>
      <c r="B44" s="10">
        <v>150</v>
      </c>
      <c r="C44" s="22">
        <v>24.1</v>
      </c>
      <c r="D44" s="23">
        <v>25.8</v>
      </c>
      <c r="E44" s="31">
        <v>15</v>
      </c>
      <c r="F44" s="23">
        <v>12.3</v>
      </c>
      <c r="G44" s="23">
        <f t="shared" si="0"/>
        <v>82</v>
      </c>
    </row>
    <row r="45" spans="1:7" s="29" customFormat="1" ht="20.100000000000001" customHeight="1" x14ac:dyDescent="0.25">
      <c r="A45" s="20" t="s">
        <v>69</v>
      </c>
      <c r="B45" s="10">
        <v>160</v>
      </c>
      <c r="C45" s="32">
        <f>SUM(C46:C50)</f>
        <v>241.2</v>
      </c>
      <c r="D45" s="33">
        <f>SUM(D46:D50)</f>
        <v>811.1</v>
      </c>
      <c r="E45" s="32">
        <f>SUM(E46:E50)</f>
        <v>950</v>
      </c>
      <c r="F45" s="32">
        <f>SUM(F46:F50)</f>
        <v>542.79999999999995</v>
      </c>
      <c r="G45" s="32">
        <f t="shared" si="0"/>
        <v>57.136842105263156</v>
      </c>
    </row>
    <row r="46" spans="1:7" s="29" customFormat="1" ht="20.100000000000001" customHeight="1" x14ac:dyDescent="0.25">
      <c r="A46" s="25" t="s">
        <v>70</v>
      </c>
      <c r="B46" s="30">
        <v>161</v>
      </c>
      <c r="C46" s="22">
        <v>132.6</v>
      </c>
      <c r="D46" s="23">
        <v>225.9</v>
      </c>
      <c r="E46" s="23">
        <v>560</v>
      </c>
      <c r="F46" s="23">
        <v>224</v>
      </c>
      <c r="G46" s="23">
        <f t="shared" si="0"/>
        <v>40</v>
      </c>
    </row>
    <row r="47" spans="1:7" s="29" customFormat="1" ht="20.100000000000001" customHeight="1" x14ac:dyDescent="0.25">
      <c r="A47" s="25" t="s">
        <v>71</v>
      </c>
      <c r="B47" s="30">
        <v>162</v>
      </c>
      <c r="C47" s="22"/>
      <c r="D47" s="23">
        <v>152.1</v>
      </c>
      <c r="E47" s="23">
        <v>130</v>
      </c>
      <c r="F47" s="23">
        <v>93.1</v>
      </c>
      <c r="G47" s="23">
        <f t="shared" si="0"/>
        <v>71.615384615384613</v>
      </c>
    </row>
    <row r="48" spans="1:7" s="29" customFormat="1" ht="20.100000000000001" customHeight="1" x14ac:dyDescent="0.25">
      <c r="A48" s="25" t="s">
        <v>72</v>
      </c>
      <c r="B48" s="30">
        <v>163</v>
      </c>
      <c r="C48" s="22"/>
      <c r="D48" s="23"/>
      <c r="E48" s="23"/>
      <c r="F48" s="23"/>
      <c r="G48" s="23"/>
    </row>
    <row r="49" spans="1:9" s="29" customFormat="1" ht="20.100000000000001" customHeight="1" x14ac:dyDescent="0.25">
      <c r="A49" s="25" t="s">
        <v>73</v>
      </c>
      <c r="B49" s="30">
        <v>164</v>
      </c>
      <c r="C49" s="22">
        <v>108.6</v>
      </c>
      <c r="D49" s="23">
        <v>433.1</v>
      </c>
      <c r="E49" s="23">
        <v>260</v>
      </c>
      <c r="F49" s="23">
        <v>225.7</v>
      </c>
      <c r="G49" s="23">
        <f t="shared" si="0"/>
        <v>86.807692307692307</v>
      </c>
    </row>
    <row r="50" spans="1:9" s="29" customFormat="1" ht="20.100000000000001" customHeight="1" x14ac:dyDescent="0.25">
      <c r="A50" s="25" t="s">
        <v>74</v>
      </c>
      <c r="B50" s="30">
        <v>165</v>
      </c>
      <c r="C50" s="22"/>
      <c r="D50" s="23"/>
      <c r="E50" s="23"/>
      <c r="F50" s="23"/>
      <c r="G50" s="23"/>
    </row>
    <row r="51" spans="1:9" s="29" customFormat="1" ht="20.100000000000001" customHeight="1" x14ac:dyDescent="0.25">
      <c r="A51" s="20" t="s">
        <v>75</v>
      </c>
      <c r="B51" s="10">
        <v>170</v>
      </c>
      <c r="C51" s="22">
        <v>3043.6</v>
      </c>
      <c r="D51" s="23">
        <v>11103.3</v>
      </c>
      <c r="E51" s="23">
        <v>6000</v>
      </c>
      <c r="F51" s="23">
        <v>5454.7</v>
      </c>
      <c r="G51" s="23">
        <f t="shared" si="0"/>
        <v>90.911666666666662</v>
      </c>
    </row>
    <row r="52" spans="1:9" s="29" customFormat="1" ht="20.100000000000001" customHeight="1" x14ac:dyDescent="0.25">
      <c r="A52" s="20" t="s">
        <v>76</v>
      </c>
      <c r="B52" s="10">
        <v>180</v>
      </c>
      <c r="C52" s="22">
        <v>645.6</v>
      </c>
      <c r="D52" s="23">
        <v>2253.5</v>
      </c>
      <c r="E52" s="23">
        <v>1320</v>
      </c>
      <c r="F52" s="23">
        <v>1098.5999999999999</v>
      </c>
      <c r="G52" s="23">
        <f t="shared" si="0"/>
        <v>83.22727272727272</v>
      </c>
    </row>
    <row r="53" spans="1:9" s="29" customFormat="1" ht="20.100000000000001" customHeight="1" x14ac:dyDescent="0.25">
      <c r="A53" s="20" t="s">
        <v>77</v>
      </c>
      <c r="B53" s="10">
        <v>190</v>
      </c>
      <c r="C53" s="22"/>
      <c r="D53" s="23"/>
      <c r="E53" s="23">
        <v>0</v>
      </c>
      <c r="F53" s="23"/>
      <c r="G53" s="23"/>
    </row>
    <row r="54" spans="1:9" s="29" customFormat="1" ht="39" customHeight="1" x14ac:dyDescent="0.25">
      <c r="A54" s="20" t="s">
        <v>78</v>
      </c>
      <c r="B54" s="10">
        <v>200</v>
      </c>
      <c r="C54" s="22">
        <v>30.4</v>
      </c>
      <c r="D54" s="23">
        <v>488.2</v>
      </c>
      <c r="E54" s="23">
        <v>250</v>
      </c>
      <c r="F54" s="23">
        <v>106.3</v>
      </c>
      <c r="G54" s="23">
        <f t="shared" si="0"/>
        <v>42.519999999999996</v>
      </c>
    </row>
    <row r="55" spans="1:9" s="29" customFormat="1" ht="20.100000000000001" customHeight="1" x14ac:dyDescent="0.25">
      <c r="A55" s="20" t="s">
        <v>79</v>
      </c>
      <c r="B55" s="10">
        <v>210</v>
      </c>
      <c r="C55" s="22">
        <v>133.1</v>
      </c>
      <c r="D55" s="23">
        <v>468.8</v>
      </c>
      <c r="E55" s="23">
        <v>250</v>
      </c>
      <c r="F55" s="23">
        <v>288.8</v>
      </c>
      <c r="G55" s="23">
        <f t="shared" si="0"/>
        <v>115.52</v>
      </c>
    </row>
    <row r="56" spans="1:9" s="29" customFormat="1" ht="20.100000000000001" customHeight="1" x14ac:dyDescent="0.25">
      <c r="A56" s="20" t="s">
        <v>80</v>
      </c>
      <c r="B56" s="10">
        <v>220</v>
      </c>
      <c r="C56" s="22">
        <v>20.9</v>
      </c>
      <c r="D56" s="23">
        <v>70.3</v>
      </c>
      <c r="E56" s="23">
        <v>35</v>
      </c>
      <c r="F56" s="23">
        <v>39.1</v>
      </c>
      <c r="G56" s="23">
        <f t="shared" si="0"/>
        <v>111.71428571428572</v>
      </c>
    </row>
    <row r="57" spans="1:9" ht="20.100000000000001" customHeight="1" x14ac:dyDescent="0.25">
      <c r="A57" s="20" t="s">
        <v>81</v>
      </c>
      <c r="B57" s="21">
        <v>230</v>
      </c>
      <c r="C57" s="23">
        <f>SUM(C58:C69)</f>
        <v>111</v>
      </c>
      <c r="D57" s="23">
        <f>SUM(D58:D69)</f>
        <v>299.5</v>
      </c>
      <c r="E57" s="23">
        <f>SUM(E58:E69)</f>
        <v>197</v>
      </c>
      <c r="F57" s="23">
        <f>SUM(F58:F69)</f>
        <v>166.3</v>
      </c>
      <c r="G57" s="23">
        <f t="shared" si="0"/>
        <v>84.416243654822338</v>
      </c>
    </row>
    <row r="58" spans="1:9" ht="20.100000000000001" customHeight="1" x14ac:dyDescent="0.25">
      <c r="A58" s="25" t="s">
        <v>82</v>
      </c>
      <c r="B58" s="26">
        <v>231</v>
      </c>
      <c r="C58" s="22">
        <v>30.7</v>
      </c>
      <c r="D58" s="23">
        <v>97.7</v>
      </c>
      <c r="E58" s="23">
        <v>45</v>
      </c>
      <c r="F58" s="23">
        <v>54.7</v>
      </c>
      <c r="G58" s="23">
        <f t="shared" si="0"/>
        <v>121.55555555555557</v>
      </c>
    </row>
    <row r="59" spans="1:9" ht="20.100000000000001" customHeight="1" x14ac:dyDescent="0.25">
      <c r="A59" s="25" t="s">
        <v>83</v>
      </c>
      <c r="B59" s="26">
        <v>232</v>
      </c>
      <c r="C59" s="22">
        <v>8.6</v>
      </c>
      <c r="D59" s="23">
        <v>29.3</v>
      </c>
      <c r="E59" s="23">
        <v>15</v>
      </c>
      <c r="F59" s="23">
        <v>29.3</v>
      </c>
      <c r="G59" s="23">
        <f t="shared" si="0"/>
        <v>195.33333333333334</v>
      </c>
    </row>
    <row r="60" spans="1:9" ht="20.100000000000001" customHeight="1" x14ac:dyDescent="0.25">
      <c r="A60" s="25" t="s">
        <v>84</v>
      </c>
      <c r="B60" s="26">
        <v>233</v>
      </c>
      <c r="C60" s="22">
        <v>1.4</v>
      </c>
      <c r="D60" s="23">
        <v>2.8</v>
      </c>
      <c r="E60" s="23">
        <v>5</v>
      </c>
      <c r="F60" s="23">
        <v>0.4</v>
      </c>
      <c r="G60" s="23">
        <f t="shared" si="0"/>
        <v>8</v>
      </c>
    </row>
    <row r="61" spans="1:9" s="29" customFormat="1" ht="20.100000000000001" customHeight="1" x14ac:dyDescent="0.25">
      <c r="A61" s="25" t="s">
        <v>85</v>
      </c>
      <c r="B61" s="26">
        <v>234</v>
      </c>
      <c r="C61" s="22">
        <v>0.1</v>
      </c>
      <c r="D61" s="23">
        <v>0</v>
      </c>
      <c r="E61" s="23">
        <v>5</v>
      </c>
      <c r="F61" s="23">
        <v>0</v>
      </c>
      <c r="G61" s="23">
        <f t="shared" si="0"/>
        <v>0</v>
      </c>
      <c r="I61" s="34"/>
    </row>
    <row r="62" spans="1:9" s="29" customFormat="1" ht="20.100000000000001" customHeight="1" x14ac:dyDescent="0.25">
      <c r="A62" s="25" t="s">
        <v>86</v>
      </c>
      <c r="B62" s="26">
        <v>235</v>
      </c>
      <c r="C62" s="22">
        <v>18.3</v>
      </c>
      <c r="D62" s="23">
        <v>36.299999999999997</v>
      </c>
      <c r="E62" s="23">
        <v>30</v>
      </c>
      <c r="F62" s="23">
        <v>15.4</v>
      </c>
      <c r="G62" s="23">
        <f t="shared" si="0"/>
        <v>51.333333333333329</v>
      </c>
    </row>
    <row r="63" spans="1:9" s="29" customFormat="1" ht="20.100000000000001" customHeight="1" x14ac:dyDescent="0.25">
      <c r="A63" s="25" t="s">
        <v>87</v>
      </c>
      <c r="B63" s="26">
        <v>236</v>
      </c>
      <c r="C63" s="22">
        <v>4.8</v>
      </c>
      <c r="D63" s="23">
        <v>37</v>
      </c>
      <c r="E63" s="23">
        <v>30</v>
      </c>
      <c r="F63" s="23">
        <v>23</v>
      </c>
      <c r="G63" s="23">
        <f t="shared" si="0"/>
        <v>76.666666666666671</v>
      </c>
    </row>
    <row r="64" spans="1:9" s="29" customFormat="1" ht="20.100000000000001" customHeight="1" x14ac:dyDescent="0.25">
      <c r="A64" s="25" t="s">
        <v>88</v>
      </c>
      <c r="B64" s="26">
        <v>237</v>
      </c>
      <c r="C64" s="22">
        <v>29.5</v>
      </c>
      <c r="D64" s="23">
        <v>53</v>
      </c>
      <c r="E64" s="23">
        <v>35</v>
      </c>
      <c r="F64" s="23">
        <v>22.1</v>
      </c>
      <c r="G64" s="23">
        <f t="shared" si="0"/>
        <v>63.142857142857146</v>
      </c>
    </row>
    <row r="65" spans="1:7" s="29" customFormat="1" ht="20.100000000000001" customHeight="1" x14ac:dyDescent="0.25">
      <c r="A65" s="25" t="s">
        <v>89</v>
      </c>
      <c r="B65" s="26">
        <v>238</v>
      </c>
      <c r="C65" s="22">
        <v>0.4</v>
      </c>
      <c r="D65" s="23">
        <v>5.9</v>
      </c>
      <c r="E65" s="23">
        <v>5</v>
      </c>
      <c r="F65" s="23">
        <v>4.9000000000000004</v>
      </c>
      <c r="G65" s="23">
        <f t="shared" si="0"/>
        <v>98.000000000000014</v>
      </c>
    </row>
    <row r="66" spans="1:7" s="29" customFormat="1" ht="20.100000000000001" customHeight="1" x14ac:dyDescent="0.25">
      <c r="A66" s="25" t="s">
        <v>90</v>
      </c>
      <c r="B66" s="26">
        <v>239</v>
      </c>
      <c r="C66" s="22">
        <v>6.4</v>
      </c>
      <c r="D66" s="23">
        <v>14.3</v>
      </c>
      <c r="E66" s="23">
        <v>12</v>
      </c>
      <c r="F66" s="23">
        <v>8.1</v>
      </c>
      <c r="G66" s="23">
        <f t="shared" si="0"/>
        <v>67.5</v>
      </c>
    </row>
    <row r="67" spans="1:7" s="29" customFormat="1" ht="20.25" customHeight="1" x14ac:dyDescent="0.25">
      <c r="A67" s="20" t="s">
        <v>91</v>
      </c>
      <c r="B67" s="21">
        <v>250</v>
      </c>
      <c r="C67" s="22"/>
      <c r="D67" s="23"/>
      <c r="E67" s="23">
        <v>0</v>
      </c>
      <c r="F67" s="23"/>
      <c r="G67" s="23"/>
    </row>
    <row r="68" spans="1:7" s="29" customFormat="1" ht="20.100000000000001" customHeight="1" x14ac:dyDescent="0.25">
      <c r="A68" s="20" t="s">
        <v>92</v>
      </c>
      <c r="B68" s="21">
        <v>260</v>
      </c>
      <c r="C68" s="22"/>
      <c r="D68" s="23"/>
      <c r="E68" s="23"/>
      <c r="F68" s="23"/>
      <c r="G68" s="23"/>
    </row>
    <row r="69" spans="1:7" s="29" customFormat="1" ht="20.100000000000001" customHeight="1" x14ac:dyDescent="0.25">
      <c r="A69" s="20" t="s">
        <v>93</v>
      </c>
      <c r="B69" s="21">
        <v>270</v>
      </c>
      <c r="C69" s="22">
        <v>10.8</v>
      </c>
      <c r="D69" s="24">
        <v>23.2</v>
      </c>
      <c r="E69" s="35">
        <v>15</v>
      </c>
      <c r="F69" s="24">
        <v>8.4</v>
      </c>
      <c r="G69" s="23">
        <f t="shared" si="0"/>
        <v>56.000000000000007</v>
      </c>
    </row>
    <row r="70" spans="1:7" s="29" customFormat="1" ht="20.100000000000001" customHeight="1" x14ac:dyDescent="0.25">
      <c r="A70" s="20" t="s">
        <v>94</v>
      </c>
      <c r="B70" s="21">
        <v>280</v>
      </c>
      <c r="C70" s="22"/>
      <c r="D70" s="27"/>
      <c r="E70" s="23"/>
      <c r="F70" s="23"/>
      <c r="G70" s="23"/>
    </row>
    <row r="71" spans="1:7" s="29" customFormat="1" ht="20.100000000000001" customHeight="1" x14ac:dyDescent="0.25">
      <c r="A71" s="20" t="s">
        <v>95</v>
      </c>
      <c r="B71" s="21">
        <v>290</v>
      </c>
      <c r="C71" s="23">
        <f>C72+C73</f>
        <v>32.299999999999997</v>
      </c>
      <c r="D71" s="23">
        <f>D72+D73</f>
        <v>32</v>
      </c>
      <c r="E71" s="23">
        <f>E72+E73</f>
        <v>200</v>
      </c>
      <c r="F71" s="23">
        <f>F72+F73</f>
        <v>32</v>
      </c>
      <c r="G71" s="23">
        <f t="shared" si="0"/>
        <v>16</v>
      </c>
    </row>
    <row r="72" spans="1:7" s="29" customFormat="1" ht="20.100000000000001" customHeight="1" x14ac:dyDescent="0.25">
      <c r="A72" s="25" t="s">
        <v>96</v>
      </c>
      <c r="B72" s="36">
        <v>291</v>
      </c>
      <c r="C72" s="22">
        <v>32.299999999999997</v>
      </c>
      <c r="D72" s="24">
        <v>32</v>
      </c>
      <c r="E72" s="23">
        <v>200</v>
      </c>
      <c r="F72" s="23">
        <v>32</v>
      </c>
      <c r="G72" s="23">
        <f t="shared" si="0"/>
        <v>16</v>
      </c>
    </row>
    <row r="73" spans="1:7" s="29" customFormat="1" ht="20.100000000000001" customHeight="1" x14ac:dyDescent="0.25">
      <c r="A73" s="25" t="s">
        <v>97</v>
      </c>
      <c r="B73" s="36">
        <v>292</v>
      </c>
      <c r="C73" s="22"/>
      <c r="D73" s="27"/>
      <c r="E73" s="27">
        <v>0</v>
      </c>
      <c r="F73" s="23"/>
      <c r="G73" s="23"/>
    </row>
    <row r="74" spans="1:7" s="29" customFormat="1" ht="20.100000000000001" customHeight="1" x14ac:dyDescent="0.25">
      <c r="A74" s="20" t="s">
        <v>98</v>
      </c>
      <c r="B74" s="5">
        <v>300</v>
      </c>
      <c r="C74" s="22"/>
      <c r="D74" s="27"/>
      <c r="E74" s="27"/>
      <c r="F74" s="27"/>
      <c r="G74" s="27"/>
    </row>
    <row r="75" spans="1:7" s="29" customFormat="1" ht="20.100000000000001" customHeight="1" x14ac:dyDescent="0.25">
      <c r="A75" s="83" t="s">
        <v>99</v>
      </c>
      <c r="B75" s="80"/>
      <c r="C75" s="80"/>
      <c r="D75" s="80"/>
      <c r="E75" s="80"/>
      <c r="F75" s="80"/>
      <c r="G75" s="81"/>
    </row>
    <row r="76" spans="1:7" s="29" customFormat="1" ht="20.100000000000001" customHeight="1" x14ac:dyDescent="0.25">
      <c r="A76" s="20" t="s">
        <v>100</v>
      </c>
      <c r="B76" s="5">
        <v>400</v>
      </c>
      <c r="C76" s="27"/>
      <c r="D76" s="23"/>
      <c r="E76" s="23"/>
      <c r="F76" s="23"/>
      <c r="G76" s="23"/>
    </row>
    <row r="77" spans="1:7" s="29" customFormat="1" ht="20.100000000000001" customHeight="1" x14ac:dyDescent="0.25">
      <c r="A77" s="20" t="s">
        <v>75</v>
      </c>
      <c r="B77" s="5">
        <v>410</v>
      </c>
      <c r="C77" s="27"/>
      <c r="D77" s="23"/>
      <c r="E77" s="23"/>
      <c r="F77" s="23"/>
      <c r="G77" s="23"/>
    </row>
    <row r="78" spans="1:7" s="29" customFormat="1" ht="20.100000000000001" customHeight="1" x14ac:dyDescent="0.25">
      <c r="A78" s="20" t="s">
        <v>76</v>
      </c>
      <c r="B78" s="5">
        <v>420</v>
      </c>
      <c r="C78" s="27"/>
      <c r="D78" s="23"/>
      <c r="E78" s="23"/>
      <c r="F78" s="23"/>
      <c r="G78" s="23"/>
    </row>
    <row r="79" spans="1:7" s="29" customFormat="1" ht="20.100000000000001" customHeight="1" x14ac:dyDescent="0.25">
      <c r="A79" s="20" t="s">
        <v>79</v>
      </c>
      <c r="B79" s="5">
        <v>430</v>
      </c>
      <c r="C79" s="27"/>
      <c r="D79" s="23"/>
      <c r="E79" s="23"/>
      <c r="F79" s="23"/>
      <c r="G79" s="23"/>
    </row>
    <row r="80" spans="1:7" s="29" customFormat="1" ht="20.100000000000001" customHeight="1" x14ac:dyDescent="0.25">
      <c r="A80" s="20" t="s">
        <v>101</v>
      </c>
      <c r="B80" s="5">
        <v>440</v>
      </c>
      <c r="C80" s="27"/>
      <c r="D80" s="23"/>
      <c r="E80" s="23"/>
      <c r="F80" s="23"/>
      <c r="G80" s="23"/>
    </row>
    <row r="81" spans="1:7" s="29" customFormat="1" ht="20.100000000000001" customHeight="1" x14ac:dyDescent="0.25">
      <c r="A81" s="20" t="s">
        <v>102</v>
      </c>
      <c r="B81" s="5">
        <v>450</v>
      </c>
      <c r="C81" s="27"/>
      <c r="D81" s="23"/>
      <c r="E81" s="23"/>
      <c r="F81" s="23"/>
      <c r="G81" s="23"/>
    </row>
    <row r="82" spans="1:7" s="29" customFormat="1" ht="20.100000000000001" customHeight="1" x14ac:dyDescent="0.25">
      <c r="A82" s="83" t="s">
        <v>103</v>
      </c>
      <c r="B82" s="80"/>
      <c r="C82" s="80"/>
      <c r="D82" s="80"/>
      <c r="E82" s="80"/>
      <c r="F82" s="80"/>
      <c r="G82" s="81"/>
    </row>
    <row r="83" spans="1:7" s="29" customFormat="1" ht="20.100000000000001" customHeight="1" x14ac:dyDescent="0.25">
      <c r="A83" s="20" t="s">
        <v>104</v>
      </c>
      <c r="B83" s="5">
        <v>500</v>
      </c>
      <c r="C83" s="35">
        <f>C84</f>
        <v>43.9</v>
      </c>
      <c r="D83" s="37">
        <f>D84</f>
        <v>0</v>
      </c>
      <c r="E83" s="35">
        <f>E84</f>
        <v>100</v>
      </c>
      <c r="F83" s="35">
        <f>F84</f>
        <v>0</v>
      </c>
      <c r="G83" s="23">
        <f>F83/E83*100</f>
        <v>0</v>
      </c>
    </row>
    <row r="84" spans="1:7" s="29" customFormat="1" ht="20.100000000000001" customHeight="1" x14ac:dyDescent="0.25">
      <c r="A84" s="20" t="s">
        <v>105</v>
      </c>
      <c r="B84" s="36">
        <v>501</v>
      </c>
      <c r="C84" s="22">
        <v>43.9</v>
      </c>
      <c r="D84" s="38">
        <v>0</v>
      </c>
      <c r="E84" s="35">
        <v>100</v>
      </c>
      <c r="F84" s="39">
        <v>0</v>
      </c>
      <c r="G84" s="23">
        <f>F84/E84*100</f>
        <v>0</v>
      </c>
    </row>
    <row r="85" spans="1:7" s="29" customFormat="1" ht="20.100000000000001" customHeight="1" x14ac:dyDescent="0.25">
      <c r="A85" s="40" t="s">
        <v>106</v>
      </c>
      <c r="B85" s="41">
        <v>510</v>
      </c>
      <c r="C85" s="42">
        <f>SUM(C86:C91)</f>
        <v>43.9</v>
      </c>
      <c r="D85" s="43">
        <f>SUM(D86:D91)</f>
        <v>7389.2</v>
      </c>
      <c r="E85" s="44">
        <f>SUM(E86:E91)</f>
        <v>5000</v>
      </c>
      <c r="F85" s="44">
        <f>SUM(F86:F91)</f>
        <v>5511.5</v>
      </c>
      <c r="G85" s="23">
        <f>F85/E85*100</f>
        <v>110.23</v>
      </c>
    </row>
    <row r="86" spans="1:7" s="29" customFormat="1" ht="20.100000000000001" customHeight="1" x14ac:dyDescent="0.25">
      <c r="A86" s="20" t="s">
        <v>107</v>
      </c>
      <c r="B86" s="45">
        <v>511</v>
      </c>
      <c r="C86" s="22"/>
      <c r="D86" s="38"/>
      <c r="E86" s="39"/>
      <c r="F86" s="39"/>
      <c r="G86" s="23"/>
    </row>
    <row r="87" spans="1:7" s="29" customFormat="1" ht="20.100000000000001" customHeight="1" x14ac:dyDescent="0.25">
      <c r="A87" s="20" t="s">
        <v>108</v>
      </c>
      <c r="B87" s="46">
        <v>512</v>
      </c>
      <c r="C87" s="22">
        <v>43.9</v>
      </c>
      <c r="D87" s="38">
        <v>7389.2</v>
      </c>
      <c r="E87" s="39">
        <v>5000</v>
      </c>
      <c r="F87" s="39">
        <v>5511.5</v>
      </c>
      <c r="G87" s="23">
        <f>F87/E87*100</f>
        <v>110.23</v>
      </c>
    </row>
    <row r="88" spans="1:7" s="29" customFormat="1" ht="20.100000000000001" customHeight="1" x14ac:dyDescent="0.25">
      <c r="A88" s="20" t="s">
        <v>109</v>
      </c>
      <c r="B88" s="45">
        <v>513</v>
      </c>
      <c r="C88" s="22"/>
      <c r="D88" s="27"/>
      <c r="E88" s="23"/>
      <c r="F88" s="23"/>
      <c r="G88" s="32"/>
    </row>
    <row r="89" spans="1:7" s="29" customFormat="1" ht="20.100000000000001" customHeight="1" x14ac:dyDescent="0.25">
      <c r="A89" s="20" t="s">
        <v>110</v>
      </c>
      <c r="B89" s="46">
        <v>514</v>
      </c>
      <c r="C89" s="22"/>
      <c r="D89" s="27"/>
      <c r="E89" s="23"/>
      <c r="F89" s="23"/>
      <c r="G89" s="32"/>
    </row>
    <row r="90" spans="1:7" s="29" customFormat="1" ht="20.100000000000001" customHeight="1" x14ac:dyDescent="0.25">
      <c r="A90" s="20" t="s">
        <v>111</v>
      </c>
      <c r="B90" s="45">
        <v>515</v>
      </c>
      <c r="C90" s="22"/>
      <c r="D90" s="27"/>
      <c r="E90" s="23"/>
      <c r="F90" s="23"/>
      <c r="G90" s="32"/>
    </row>
    <row r="91" spans="1:7" s="29" customFormat="1" ht="20.100000000000001" customHeight="1" x14ac:dyDescent="0.25">
      <c r="A91" s="20" t="s">
        <v>112</v>
      </c>
      <c r="B91" s="47">
        <v>516</v>
      </c>
      <c r="C91" s="22"/>
      <c r="D91" s="27"/>
      <c r="E91" s="23"/>
      <c r="F91" s="23"/>
      <c r="G91" s="32"/>
    </row>
    <row r="92" spans="1:7" s="29" customFormat="1" ht="20.100000000000001" customHeight="1" x14ac:dyDescent="0.25">
      <c r="A92" s="83" t="s">
        <v>113</v>
      </c>
      <c r="B92" s="80"/>
      <c r="C92" s="80"/>
      <c r="D92" s="80"/>
      <c r="E92" s="80"/>
      <c r="F92" s="80"/>
      <c r="G92" s="81"/>
    </row>
    <row r="93" spans="1:7" s="29" customFormat="1" ht="20.100000000000001" customHeight="1" x14ac:dyDescent="0.25">
      <c r="A93" s="20" t="s">
        <v>114</v>
      </c>
      <c r="B93" s="48">
        <v>600</v>
      </c>
      <c r="C93" s="27">
        <f>SUM(C94:C97)</f>
        <v>0</v>
      </c>
      <c r="D93" s="22">
        <f>SUM(D94:D97)</f>
        <v>30.4</v>
      </c>
      <c r="E93" s="23">
        <f>SUM(E94:E97)</f>
        <v>45</v>
      </c>
      <c r="F93" s="23">
        <f>SUM(F94:F97)</f>
        <v>30.4</v>
      </c>
      <c r="G93" s="23">
        <f>SUM(G94:G97)</f>
        <v>67.555555555555557</v>
      </c>
    </row>
    <row r="94" spans="1:7" s="29" customFormat="1" ht="20.100000000000001" customHeight="1" x14ac:dyDescent="0.25">
      <c r="A94" s="25" t="s">
        <v>115</v>
      </c>
      <c r="B94" s="47">
        <v>601</v>
      </c>
      <c r="C94" s="27"/>
      <c r="D94" s="22"/>
      <c r="E94" s="23"/>
      <c r="F94" s="23"/>
      <c r="G94" s="23"/>
    </row>
    <row r="95" spans="1:7" s="29" customFormat="1" ht="20.100000000000001" customHeight="1" x14ac:dyDescent="0.25">
      <c r="A95" s="25" t="s">
        <v>116</v>
      </c>
      <c r="B95" s="47">
        <v>602</v>
      </c>
      <c r="C95" s="27"/>
      <c r="D95" s="22"/>
      <c r="E95" s="23"/>
      <c r="F95" s="23"/>
      <c r="G95" s="23"/>
    </row>
    <row r="96" spans="1:7" s="29" customFormat="1" ht="20.100000000000001" customHeight="1" x14ac:dyDescent="0.25">
      <c r="A96" s="25" t="s">
        <v>117</v>
      </c>
      <c r="B96" s="47">
        <v>603</v>
      </c>
      <c r="C96" s="27"/>
      <c r="D96" s="22">
        <v>30.4</v>
      </c>
      <c r="E96" s="23">
        <v>45</v>
      </c>
      <c r="F96" s="23">
        <v>30.4</v>
      </c>
      <c r="G96" s="23">
        <f>F96/E96*100</f>
        <v>67.555555555555557</v>
      </c>
    </row>
    <row r="97" spans="1:7" s="29" customFormat="1" ht="20.100000000000001" customHeight="1" x14ac:dyDescent="0.25">
      <c r="A97" s="20" t="s">
        <v>118</v>
      </c>
      <c r="B97" s="48">
        <v>610</v>
      </c>
      <c r="C97" s="27"/>
      <c r="D97" s="27"/>
      <c r="E97" s="23"/>
      <c r="F97" s="23"/>
      <c r="G97" s="23"/>
    </row>
    <row r="98" spans="1:7" s="29" customFormat="1" ht="20.100000000000001" customHeight="1" x14ac:dyDescent="0.25">
      <c r="A98" s="20" t="s">
        <v>119</v>
      </c>
      <c r="B98" s="48">
        <v>620</v>
      </c>
      <c r="C98" s="27">
        <f>SUM(C99:C102)</f>
        <v>0</v>
      </c>
      <c r="D98" s="27">
        <f>SUM(D99:D102)</f>
        <v>0</v>
      </c>
      <c r="E98" s="23">
        <f>SUM(E99:E102)</f>
        <v>0</v>
      </c>
      <c r="F98" s="23">
        <f>SUM(F99:F102)</f>
        <v>0</v>
      </c>
      <c r="G98" s="23">
        <f>SUM(G99:G102)</f>
        <v>0</v>
      </c>
    </row>
    <row r="99" spans="1:7" s="29" customFormat="1" ht="20.100000000000001" customHeight="1" x14ac:dyDescent="0.25">
      <c r="A99" s="25" t="s">
        <v>115</v>
      </c>
      <c r="B99" s="47">
        <v>621</v>
      </c>
      <c r="C99" s="27"/>
      <c r="D99" s="27"/>
      <c r="E99" s="23"/>
      <c r="F99" s="23"/>
      <c r="G99" s="23"/>
    </row>
    <row r="100" spans="1:7" s="29" customFormat="1" ht="20.100000000000001" customHeight="1" x14ac:dyDescent="0.25">
      <c r="A100" s="25" t="s">
        <v>116</v>
      </c>
      <c r="B100" s="47">
        <v>622</v>
      </c>
      <c r="C100" s="27"/>
      <c r="D100" s="27"/>
      <c r="E100" s="23"/>
      <c r="F100" s="23"/>
      <c r="G100" s="23"/>
    </row>
    <row r="101" spans="1:7" s="29" customFormat="1" ht="20.100000000000001" customHeight="1" x14ac:dyDescent="0.25">
      <c r="A101" s="25" t="s">
        <v>117</v>
      </c>
      <c r="B101" s="47">
        <v>623</v>
      </c>
      <c r="C101" s="27"/>
      <c r="D101" s="27"/>
      <c r="E101" s="23"/>
      <c r="F101" s="23"/>
      <c r="G101" s="23"/>
    </row>
    <row r="102" spans="1:7" s="29" customFormat="1" ht="20.100000000000001" customHeight="1" x14ac:dyDescent="0.25">
      <c r="A102" s="20" t="s">
        <v>120</v>
      </c>
      <c r="B102" s="48">
        <v>630</v>
      </c>
      <c r="C102" s="27"/>
      <c r="D102" s="27"/>
      <c r="E102" s="23"/>
      <c r="F102" s="23"/>
      <c r="G102" s="23"/>
    </row>
    <row r="103" spans="1:7" ht="20.100000000000001" customHeight="1" x14ac:dyDescent="0.25">
      <c r="A103" s="40" t="s">
        <v>121</v>
      </c>
      <c r="B103" s="49">
        <v>700</v>
      </c>
      <c r="C103" s="50">
        <f>C30+C31+C35+C71+C83+C93+C32+C33+C34</f>
        <v>6379.1</v>
      </c>
      <c r="D103" s="50">
        <f>D30+D31+D35+D71+D83+D93+D32+D33+D34</f>
        <v>23105.4</v>
      </c>
      <c r="E103" s="50">
        <f>E30+E31+E35+E71+E83+E93+E32+E33+E34</f>
        <v>14345</v>
      </c>
      <c r="F103" s="50">
        <f>F30+F31+F35+F71+F83+F93+F32+F33+F34</f>
        <v>13474.2</v>
      </c>
      <c r="G103" s="51">
        <f>F103/E103*100</f>
        <v>93.929592192401529</v>
      </c>
    </row>
    <row r="104" spans="1:7" ht="20.100000000000001" customHeight="1" x14ac:dyDescent="0.25">
      <c r="A104" s="40" t="s">
        <v>122</v>
      </c>
      <c r="B104" s="49">
        <v>800</v>
      </c>
      <c r="C104" s="50">
        <f>C40+C44+C45+C51+C52+C53+C55+C56+C57+C85+C98+C54</f>
        <v>4828.7999999999993</v>
      </c>
      <c r="D104" s="50">
        <f>D40+D44+D45+D51+D52+D53+D55+D56+D57+D85+D98+D54</f>
        <v>25479.9</v>
      </c>
      <c r="E104" s="50">
        <f>E40+E44+E45+E51+E52+E53+E55+E56+E57+E85+E98+E54</f>
        <v>15352</v>
      </c>
      <c r="F104" s="50">
        <f>F40+F44+F45+F51+F52+F53+F55+F56+F57+F85+F98+F54</f>
        <v>14320.699999999997</v>
      </c>
      <c r="G104" s="51">
        <f>F104/E104*100</f>
        <v>93.282308494007268</v>
      </c>
    </row>
    <row r="105" spans="1:7" ht="19.5" customHeight="1" x14ac:dyDescent="0.25">
      <c r="A105" s="20" t="s">
        <v>123</v>
      </c>
      <c r="B105" s="21">
        <v>850</v>
      </c>
      <c r="C105" s="27"/>
      <c r="D105" s="27"/>
      <c r="E105" s="23"/>
      <c r="F105" s="23"/>
      <c r="G105" s="32"/>
    </row>
    <row r="106" spans="1:7" ht="19.5" customHeight="1" x14ac:dyDescent="0.25">
      <c r="A106" s="14"/>
      <c r="B106" s="52"/>
      <c r="C106" s="53"/>
      <c r="D106" s="53"/>
      <c r="E106" s="53"/>
      <c r="F106" s="53"/>
      <c r="G106" s="53"/>
    </row>
    <row r="107" spans="1:7" ht="16.5" customHeight="1" x14ac:dyDescent="0.25">
      <c r="A107" s="14"/>
      <c r="C107" s="54"/>
      <c r="D107" s="55"/>
      <c r="E107" s="55"/>
      <c r="F107" s="55"/>
      <c r="G107" s="55"/>
    </row>
    <row r="108" spans="1:7" ht="20.100000000000001" customHeight="1" x14ac:dyDescent="0.25">
      <c r="A108" s="56" t="s">
        <v>124</v>
      </c>
      <c r="B108" s="52"/>
      <c r="C108" s="84" t="s">
        <v>125</v>
      </c>
      <c r="D108" s="84"/>
      <c r="E108" s="57"/>
      <c r="F108" s="79" t="s">
        <v>126</v>
      </c>
      <c r="G108" s="79"/>
    </row>
    <row r="109" spans="1:7" s="29" customFormat="1" ht="20.100000000000001" customHeight="1" x14ac:dyDescent="0.25">
      <c r="A109" s="58" t="s">
        <v>127</v>
      </c>
      <c r="B109" s="1"/>
      <c r="C109" s="77" t="s">
        <v>128</v>
      </c>
      <c r="D109" s="77"/>
      <c r="E109" s="59"/>
      <c r="F109" s="78"/>
      <c r="G109" s="78"/>
    </row>
    <row r="110" spans="1:7" s="29" customFormat="1" ht="20.100000000000001" customHeight="1" x14ac:dyDescent="0.25">
      <c r="A110" s="58"/>
      <c r="B110" s="1"/>
      <c r="C110" s="58"/>
      <c r="D110" s="58"/>
      <c r="E110" s="59"/>
      <c r="F110" s="60"/>
      <c r="G110" s="60"/>
    </row>
    <row r="111" spans="1:7" s="29" customFormat="1" ht="20.100000000000001" customHeight="1" x14ac:dyDescent="0.25">
      <c r="A111" s="61" t="s">
        <v>129</v>
      </c>
      <c r="B111" s="1"/>
      <c r="C111" s="62"/>
      <c r="D111" s="58"/>
      <c r="E111" s="59"/>
      <c r="F111" s="79" t="s">
        <v>130</v>
      </c>
      <c r="G111" s="79"/>
    </row>
    <row r="112" spans="1:7" ht="20.100000000000001" customHeight="1" x14ac:dyDescent="0.25">
      <c r="A112" s="14"/>
      <c r="C112" s="54" t="s">
        <v>131</v>
      </c>
      <c r="D112" s="55"/>
      <c r="E112" s="55"/>
      <c r="F112" s="55"/>
      <c r="G112" s="55"/>
    </row>
    <row r="113" spans="1:7" x14ac:dyDescent="0.25">
      <c r="A113" s="14"/>
      <c r="C113" s="54"/>
      <c r="D113" s="55"/>
      <c r="E113" s="55"/>
      <c r="F113" s="55"/>
      <c r="G113" s="55"/>
    </row>
    <row r="114" spans="1:7" x14ac:dyDescent="0.25">
      <c r="A114" s="14"/>
      <c r="C114" s="54"/>
      <c r="D114" s="55"/>
      <c r="E114" s="55"/>
      <c r="F114" s="55"/>
      <c r="G114" s="55"/>
    </row>
    <row r="115" spans="1:7" x14ac:dyDescent="0.25">
      <c r="A115" s="14"/>
      <c r="C115" s="54"/>
      <c r="D115" s="55"/>
      <c r="E115" s="55"/>
      <c r="F115" s="55"/>
      <c r="G115" s="55"/>
    </row>
    <row r="116" spans="1:7" x14ac:dyDescent="0.25">
      <c r="A116" s="14"/>
      <c r="C116" s="54"/>
      <c r="D116" s="55"/>
      <c r="E116" s="55"/>
      <c r="F116" s="55"/>
      <c r="G116" s="55"/>
    </row>
    <row r="117" spans="1:7" x14ac:dyDescent="0.25">
      <c r="A117" s="14"/>
      <c r="C117" s="54"/>
      <c r="D117" s="55"/>
      <c r="E117" s="55"/>
      <c r="F117" s="55"/>
      <c r="G117" s="55"/>
    </row>
    <row r="118" spans="1:7" x14ac:dyDescent="0.25">
      <c r="A118" s="14"/>
      <c r="C118" s="54"/>
      <c r="D118" s="55"/>
      <c r="E118" s="55"/>
      <c r="F118" s="55"/>
      <c r="G118" s="55"/>
    </row>
    <row r="119" spans="1:7" x14ac:dyDescent="0.25">
      <c r="A119" s="14"/>
      <c r="C119" s="54"/>
      <c r="D119" s="55"/>
      <c r="E119" s="55"/>
      <c r="F119" s="55"/>
      <c r="G119" s="55"/>
    </row>
    <row r="120" spans="1:7" x14ac:dyDescent="0.25">
      <c r="A120" s="14"/>
      <c r="C120" s="54"/>
      <c r="D120" s="55"/>
      <c r="E120" s="55"/>
      <c r="F120" s="55"/>
      <c r="G120" s="55"/>
    </row>
    <row r="121" spans="1:7" x14ac:dyDescent="0.25">
      <c r="A121" s="14"/>
      <c r="C121" s="54"/>
      <c r="D121" s="55"/>
      <c r="E121" s="55"/>
      <c r="F121" s="55"/>
      <c r="G121" s="55"/>
    </row>
    <row r="122" spans="1:7" x14ac:dyDescent="0.25">
      <c r="A122" s="14"/>
      <c r="C122" s="54"/>
      <c r="D122" s="55"/>
      <c r="E122" s="55"/>
      <c r="F122" s="55"/>
      <c r="G122" s="55"/>
    </row>
    <row r="123" spans="1:7" x14ac:dyDescent="0.25">
      <c r="A123" s="14"/>
      <c r="C123" s="54"/>
      <c r="D123" s="55"/>
      <c r="E123" s="55"/>
      <c r="F123" s="55"/>
      <c r="G123" s="55"/>
    </row>
    <row r="124" spans="1:7" x14ac:dyDescent="0.25">
      <c r="A124" s="14"/>
      <c r="C124" s="54"/>
      <c r="D124" s="55"/>
      <c r="E124" s="55"/>
      <c r="F124" s="55"/>
      <c r="G124" s="55"/>
    </row>
    <row r="125" spans="1:7" x14ac:dyDescent="0.25">
      <c r="A125" s="14"/>
      <c r="C125" s="54"/>
      <c r="D125" s="55"/>
      <c r="E125" s="55"/>
      <c r="F125" s="55"/>
      <c r="G125" s="55"/>
    </row>
    <row r="126" spans="1:7" x14ac:dyDescent="0.25">
      <c r="A126" s="14"/>
      <c r="C126" s="54"/>
      <c r="D126" s="55"/>
      <c r="E126" s="55"/>
      <c r="F126" s="55"/>
      <c r="G126" s="55"/>
    </row>
    <row r="127" spans="1:7" x14ac:dyDescent="0.25">
      <c r="A127" s="14"/>
      <c r="C127" s="54"/>
      <c r="D127" s="55"/>
      <c r="E127" s="55"/>
      <c r="F127" s="55"/>
      <c r="G127" s="55"/>
    </row>
    <row r="128" spans="1:7" x14ac:dyDescent="0.25">
      <c r="A128" s="14"/>
      <c r="C128" s="54"/>
      <c r="D128" s="55"/>
      <c r="E128" s="55"/>
      <c r="F128" s="55"/>
      <c r="G128" s="55"/>
    </row>
    <row r="129" spans="1:7" x14ac:dyDescent="0.25">
      <c r="A129" s="14"/>
      <c r="C129" s="54"/>
      <c r="D129" s="55"/>
      <c r="E129" s="55"/>
      <c r="F129" s="55"/>
      <c r="G129" s="55"/>
    </row>
    <row r="130" spans="1:7" x14ac:dyDescent="0.25">
      <c r="A130" s="14"/>
      <c r="C130" s="54"/>
      <c r="D130" s="55"/>
      <c r="E130" s="55"/>
      <c r="F130" s="55"/>
      <c r="G130" s="55"/>
    </row>
    <row r="131" spans="1:7" x14ac:dyDescent="0.25">
      <c r="A131" s="14"/>
      <c r="C131" s="54"/>
      <c r="D131" s="55"/>
      <c r="E131" s="55"/>
      <c r="F131" s="55"/>
      <c r="G131" s="55"/>
    </row>
    <row r="132" spans="1:7" x14ac:dyDescent="0.25">
      <c r="A132" s="14"/>
      <c r="C132" s="54"/>
      <c r="D132" s="55"/>
      <c r="E132" s="55"/>
      <c r="F132" s="55"/>
      <c r="G132" s="55"/>
    </row>
    <row r="133" spans="1:7" x14ac:dyDescent="0.25">
      <c r="A133" s="14"/>
      <c r="C133" s="54"/>
      <c r="D133" s="55"/>
      <c r="E133" s="55"/>
      <c r="F133" s="55"/>
      <c r="G133" s="55"/>
    </row>
    <row r="134" spans="1:7" x14ac:dyDescent="0.25">
      <c r="A134" s="14"/>
      <c r="C134" s="54"/>
      <c r="D134" s="55"/>
      <c r="E134" s="55"/>
      <c r="F134" s="55"/>
      <c r="G134" s="55"/>
    </row>
    <row r="135" spans="1:7" x14ac:dyDescent="0.25">
      <c r="A135" s="14"/>
      <c r="C135" s="54"/>
      <c r="D135" s="55"/>
      <c r="E135" s="55"/>
      <c r="F135" s="55"/>
      <c r="G135" s="55"/>
    </row>
    <row r="136" spans="1:7" x14ac:dyDescent="0.25">
      <c r="A136" s="14"/>
      <c r="C136" s="54"/>
      <c r="D136" s="55"/>
      <c r="E136" s="55"/>
      <c r="F136" s="55"/>
      <c r="G136" s="55"/>
    </row>
    <row r="137" spans="1:7" x14ac:dyDescent="0.25">
      <c r="A137" s="14"/>
      <c r="C137" s="54"/>
      <c r="D137" s="55"/>
      <c r="E137" s="55"/>
      <c r="F137" s="55"/>
      <c r="G137" s="55"/>
    </row>
    <row r="138" spans="1:7" x14ac:dyDescent="0.25">
      <c r="A138" s="14"/>
      <c r="C138" s="54"/>
      <c r="D138" s="55"/>
      <c r="E138" s="55"/>
      <c r="F138" s="55"/>
      <c r="G138" s="55"/>
    </row>
    <row r="139" spans="1:7" x14ac:dyDescent="0.25">
      <c r="A139" s="14"/>
      <c r="C139" s="54"/>
      <c r="D139" s="55"/>
      <c r="E139" s="55"/>
      <c r="F139" s="55"/>
      <c r="G139" s="55"/>
    </row>
    <row r="140" spans="1:7" x14ac:dyDescent="0.25">
      <c r="A140" s="14"/>
      <c r="C140" s="54"/>
      <c r="D140" s="55"/>
      <c r="E140" s="55"/>
      <c r="F140" s="55"/>
      <c r="G140" s="55"/>
    </row>
    <row r="141" spans="1:7" x14ac:dyDescent="0.25">
      <c r="A141" s="14"/>
      <c r="C141" s="54"/>
      <c r="D141" s="55"/>
      <c r="E141" s="55"/>
      <c r="F141" s="55"/>
      <c r="G141" s="55"/>
    </row>
    <row r="142" spans="1:7" x14ac:dyDescent="0.25">
      <c r="A142" s="14"/>
      <c r="C142" s="54"/>
      <c r="D142" s="55"/>
      <c r="E142" s="55"/>
      <c r="F142" s="55"/>
      <c r="G142" s="55"/>
    </row>
    <row r="143" spans="1:7" x14ac:dyDescent="0.25">
      <c r="A143" s="14"/>
      <c r="C143" s="54"/>
      <c r="D143" s="55"/>
      <c r="E143" s="55"/>
      <c r="F143" s="55"/>
      <c r="G143" s="55"/>
    </row>
    <row r="144" spans="1:7" x14ac:dyDescent="0.25">
      <c r="A144" s="14"/>
      <c r="C144" s="54"/>
      <c r="D144" s="55"/>
      <c r="E144" s="55"/>
      <c r="F144" s="55"/>
      <c r="G144" s="55"/>
    </row>
    <row r="145" spans="1:7" x14ac:dyDescent="0.25">
      <c r="A145" s="14"/>
      <c r="C145" s="54"/>
      <c r="D145" s="55"/>
      <c r="E145" s="55"/>
      <c r="F145" s="55"/>
      <c r="G145" s="55"/>
    </row>
    <row r="146" spans="1:7" x14ac:dyDescent="0.25">
      <c r="A146" s="14"/>
      <c r="C146" s="54"/>
      <c r="D146" s="55"/>
      <c r="E146" s="55"/>
      <c r="F146" s="55"/>
      <c r="G146" s="55"/>
    </row>
    <row r="147" spans="1:7" x14ac:dyDescent="0.25">
      <c r="A147" s="14"/>
      <c r="C147" s="54"/>
      <c r="D147" s="55"/>
      <c r="E147" s="55"/>
      <c r="F147" s="55"/>
      <c r="G147" s="55"/>
    </row>
    <row r="148" spans="1:7" x14ac:dyDescent="0.25">
      <c r="A148" s="14"/>
      <c r="C148" s="54"/>
      <c r="D148" s="55"/>
      <c r="E148" s="55"/>
      <c r="F148" s="55"/>
      <c r="G148" s="55"/>
    </row>
    <row r="149" spans="1:7" x14ac:dyDescent="0.25">
      <c r="A149" s="14"/>
      <c r="C149" s="54"/>
      <c r="D149" s="55"/>
      <c r="E149" s="55"/>
      <c r="F149" s="55"/>
      <c r="G149" s="55"/>
    </row>
    <row r="150" spans="1:7" x14ac:dyDescent="0.25">
      <c r="A150" s="14"/>
      <c r="C150" s="54"/>
      <c r="D150" s="55"/>
      <c r="E150" s="55"/>
      <c r="F150" s="55"/>
      <c r="G150" s="55"/>
    </row>
    <row r="151" spans="1:7" x14ac:dyDescent="0.25">
      <c r="A151" s="14"/>
      <c r="C151" s="54"/>
      <c r="D151" s="55"/>
      <c r="E151" s="55"/>
      <c r="F151" s="55"/>
      <c r="G151" s="55"/>
    </row>
    <row r="152" spans="1:7" x14ac:dyDescent="0.25">
      <c r="A152" s="14"/>
      <c r="C152" s="54"/>
      <c r="D152" s="55"/>
      <c r="E152" s="55"/>
      <c r="F152" s="55"/>
      <c r="G152" s="55"/>
    </row>
    <row r="153" spans="1:7" x14ac:dyDescent="0.25">
      <c r="A153" s="63"/>
    </row>
    <row r="154" spans="1:7" x14ac:dyDescent="0.25">
      <c r="A154" s="63"/>
    </row>
    <row r="155" spans="1:7" x14ac:dyDescent="0.25">
      <c r="A155" s="63"/>
    </row>
    <row r="156" spans="1:7" x14ac:dyDescent="0.25">
      <c r="A156" s="63"/>
    </row>
    <row r="157" spans="1:7" x14ac:dyDescent="0.25">
      <c r="A157" s="63"/>
    </row>
    <row r="158" spans="1:7" x14ac:dyDescent="0.25">
      <c r="A158" s="63"/>
    </row>
    <row r="159" spans="1:7" x14ac:dyDescent="0.25">
      <c r="A159" s="63"/>
    </row>
    <row r="160" spans="1:7" x14ac:dyDescent="0.25">
      <c r="A160" s="63"/>
    </row>
    <row r="161" spans="1:1" x14ac:dyDescent="0.25">
      <c r="A161" s="63"/>
    </row>
    <row r="162" spans="1:1" x14ac:dyDescent="0.25">
      <c r="A162" s="63"/>
    </row>
    <row r="163" spans="1:1" x14ac:dyDescent="0.25">
      <c r="A163" s="63"/>
    </row>
    <row r="164" spans="1:1" x14ac:dyDescent="0.25">
      <c r="A164" s="63"/>
    </row>
    <row r="165" spans="1:1" x14ac:dyDescent="0.25">
      <c r="A165" s="63"/>
    </row>
    <row r="166" spans="1:1" x14ac:dyDescent="0.25">
      <c r="A166" s="63"/>
    </row>
    <row r="167" spans="1:1" x14ac:dyDescent="0.25">
      <c r="A167" s="63"/>
    </row>
    <row r="168" spans="1:1" x14ac:dyDescent="0.25">
      <c r="A168" s="63"/>
    </row>
    <row r="169" spans="1:1" x14ac:dyDescent="0.25">
      <c r="A169" s="63"/>
    </row>
    <row r="170" spans="1:1" x14ac:dyDescent="0.25">
      <c r="A170" s="63"/>
    </row>
    <row r="171" spans="1:1" x14ac:dyDescent="0.25">
      <c r="A171" s="63"/>
    </row>
    <row r="172" spans="1:1" x14ac:dyDescent="0.25">
      <c r="A172" s="63"/>
    </row>
    <row r="173" spans="1:1" x14ac:dyDescent="0.25">
      <c r="A173" s="63"/>
    </row>
    <row r="174" spans="1:1" x14ac:dyDescent="0.25">
      <c r="A174" s="63"/>
    </row>
    <row r="175" spans="1:1" x14ac:dyDescent="0.25">
      <c r="A175" s="63"/>
    </row>
    <row r="176" spans="1:1" x14ac:dyDescent="0.25">
      <c r="A176" s="63"/>
    </row>
    <row r="177" spans="1:1" x14ac:dyDescent="0.25">
      <c r="A177" s="63"/>
    </row>
    <row r="178" spans="1:1" x14ac:dyDescent="0.25">
      <c r="A178" s="63"/>
    </row>
    <row r="179" spans="1:1" x14ac:dyDescent="0.25">
      <c r="A179" s="63"/>
    </row>
    <row r="180" spans="1:1" x14ac:dyDescent="0.25">
      <c r="A180" s="63"/>
    </row>
    <row r="181" spans="1:1" x14ac:dyDescent="0.25">
      <c r="A181" s="63"/>
    </row>
    <row r="182" spans="1:1" x14ac:dyDescent="0.25">
      <c r="A182" s="63"/>
    </row>
    <row r="183" spans="1:1" x14ac:dyDescent="0.25">
      <c r="A183" s="63"/>
    </row>
    <row r="184" spans="1:1" x14ac:dyDescent="0.25">
      <c r="A184" s="63"/>
    </row>
    <row r="185" spans="1:1" x14ac:dyDescent="0.25">
      <c r="A185" s="63"/>
    </row>
    <row r="186" spans="1:1" x14ac:dyDescent="0.25">
      <c r="A186" s="63"/>
    </row>
    <row r="187" spans="1:1" x14ac:dyDescent="0.25">
      <c r="A187" s="63"/>
    </row>
    <row r="188" spans="1:1" x14ac:dyDescent="0.25">
      <c r="A188" s="63"/>
    </row>
    <row r="189" spans="1:1" x14ac:dyDescent="0.25">
      <c r="A189" s="63"/>
    </row>
    <row r="190" spans="1:1" x14ac:dyDescent="0.25">
      <c r="A190" s="63"/>
    </row>
    <row r="191" spans="1:1" x14ac:dyDescent="0.25">
      <c r="A191" s="63"/>
    </row>
    <row r="192" spans="1:1" x14ac:dyDescent="0.25">
      <c r="A192" s="63"/>
    </row>
    <row r="193" spans="1:1" x14ac:dyDescent="0.25">
      <c r="A193" s="63"/>
    </row>
    <row r="194" spans="1:1" x14ac:dyDescent="0.25">
      <c r="A194" s="63"/>
    </row>
    <row r="195" spans="1:1" x14ac:dyDescent="0.25">
      <c r="A195" s="63"/>
    </row>
    <row r="196" spans="1:1" x14ac:dyDescent="0.25">
      <c r="A196" s="63"/>
    </row>
    <row r="197" spans="1:1" x14ac:dyDescent="0.25">
      <c r="A197" s="63"/>
    </row>
    <row r="198" spans="1:1" x14ac:dyDescent="0.25">
      <c r="A198" s="63"/>
    </row>
    <row r="199" spans="1:1" x14ac:dyDescent="0.25">
      <c r="A199" s="63"/>
    </row>
    <row r="200" spans="1:1" x14ac:dyDescent="0.25">
      <c r="A200" s="63"/>
    </row>
    <row r="201" spans="1:1" x14ac:dyDescent="0.25">
      <c r="A201" s="63"/>
    </row>
    <row r="202" spans="1:1" x14ac:dyDescent="0.25">
      <c r="A202" s="63"/>
    </row>
    <row r="203" spans="1:1" x14ac:dyDescent="0.25">
      <c r="A203" s="63"/>
    </row>
    <row r="204" spans="1:1" x14ac:dyDescent="0.25">
      <c r="A204" s="63"/>
    </row>
    <row r="205" spans="1:1" x14ac:dyDescent="0.25">
      <c r="A205" s="63"/>
    </row>
    <row r="206" spans="1:1" x14ac:dyDescent="0.25">
      <c r="A206" s="63"/>
    </row>
    <row r="207" spans="1:1" x14ac:dyDescent="0.25">
      <c r="A207" s="63"/>
    </row>
    <row r="208" spans="1:1" x14ac:dyDescent="0.25">
      <c r="A208" s="63"/>
    </row>
    <row r="209" spans="1:1" x14ac:dyDescent="0.25">
      <c r="A209" s="63"/>
    </row>
    <row r="210" spans="1:1" x14ac:dyDescent="0.25">
      <c r="A210" s="63"/>
    </row>
    <row r="211" spans="1:1" x14ac:dyDescent="0.25">
      <c r="A211" s="63"/>
    </row>
    <row r="212" spans="1:1" x14ac:dyDescent="0.25">
      <c r="A212" s="63"/>
    </row>
    <row r="213" spans="1:1" x14ac:dyDescent="0.25">
      <c r="A213" s="63"/>
    </row>
    <row r="214" spans="1:1" x14ac:dyDescent="0.25">
      <c r="A214" s="63"/>
    </row>
    <row r="215" spans="1:1" x14ac:dyDescent="0.25">
      <c r="A215" s="63"/>
    </row>
    <row r="216" spans="1:1" x14ac:dyDescent="0.25">
      <c r="A216" s="63"/>
    </row>
    <row r="217" spans="1:1" x14ac:dyDescent="0.25">
      <c r="A217" s="63"/>
    </row>
    <row r="218" spans="1:1" x14ac:dyDescent="0.25">
      <c r="A218" s="63"/>
    </row>
    <row r="219" spans="1:1" x14ac:dyDescent="0.25">
      <c r="A219" s="63"/>
    </row>
    <row r="220" spans="1:1" x14ac:dyDescent="0.25">
      <c r="A220" s="63"/>
    </row>
    <row r="221" spans="1:1" x14ac:dyDescent="0.25">
      <c r="A221" s="63"/>
    </row>
    <row r="222" spans="1:1" x14ac:dyDescent="0.25">
      <c r="A222" s="63"/>
    </row>
    <row r="223" spans="1:1" x14ac:dyDescent="0.25">
      <c r="A223" s="63"/>
    </row>
    <row r="224" spans="1:1" x14ac:dyDescent="0.25">
      <c r="A224" s="63"/>
    </row>
    <row r="225" spans="1:1" x14ac:dyDescent="0.25">
      <c r="A225" s="63"/>
    </row>
    <row r="226" spans="1:1" x14ac:dyDescent="0.25">
      <c r="A226" s="63"/>
    </row>
    <row r="227" spans="1:1" x14ac:dyDescent="0.25">
      <c r="A227" s="63"/>
    </row>
    <row r="228" spans="1:1" x14ac:dyDescent="0.25">
      <c r="A228" s="63"/>
    </row>
    <row r="229" spans="1:1" x14ac:dyDescent="0.25">
      <c r="A229" s="63"/>
    </row>
    <row r="230" spans="1:1" x14ac:dyDescent="0.25">
      <c r="A230" s="63"/>
    </row>
    <row r="231" spans="1:1" x14ac:dyDescent="0.25">
      <c r="A231" s="63"/>
    </row>
    <row r="232" spans="1:1" x14ac:dyDescent="0.25">
      <c r="A232" s="63"/>
    </row>
    <row r="233" spans="1:1" x14ac:dyDescent="0.25">
      <c r="A233" s="63"/>
    </row>
    <row r="234" spans="1:1" x14ac:dyDescent="0.25">
      <c r="A234" s="63"/>
    </row>
    <row r="235" spans="1:1" x14ac:dyDescent="0.25">
      <c r="A235" s="63"/>
    </row>
    <row r="236" spans="1:1" x14ac:dyDescent="0.25">
      <c r="A236" s="63"/>
    </row>
    <row r="237" spans="1:1" x14ac:dyDescent="0.25">
      <c r="A237" s="63"/>
    </row>
    <row r="238" spans="1:1" x14ac:dyDescent="0.25">
      <c r="A238" s="63"/>
    </row>
    <row r="239" spans="1:1" x14ac:dyDescent="0.25">
      <c r="A239" s="63"/>
    </row>
    <row r="240" spans="1:1" x14ac:dyDescent="0.25">
      <c r="A240" s="63"/>
    </row>
    <row r="241" spans="1:1" x14ac:dyDescent="0.25">
      <c r="A241" s="63"/>
    </row>
    <row r="242" spans="1:1" x14ac:dyDescent="0.25">
      <c r="A242" s="63"/>
    </row>
    <row r="243" spans="1:1" x14ac:dyDescent="0.25">
      <c r="A243" s="63"/>
    </row>
    <row r="244" spans="1:1" x14ac:dyDescent="0.25">
      <c r="A244" s="63"/>
    </row>
    <row r="245" spans="1:1" x14ac:dyDescent="0.25">
      <c r="A245" s="63"/>
    </row>
    <row r="246" spans="1:1" x14ac:dyDescent="0.25">
      <c r="A246" s="63"/>
    </row>
    <row r="247" spans="1:1" x14ac:dyDescent="0.25">
      <c r="A247" s="63"/>
    </row>
    <row r="248" spans="1:1" x14ac:dyDescent="0.25">
      <c r="A248" s="63"/>
    </row>
    <row r="249" spans="1:1" x14ac:dyDescent="0.25">
      <c r="A249" s="63"/>
    </row>
    <row r="250" spans="1:1" x14ac:dyDescent="0.25">
      <c r="A250" s="63"/>
    </row>
    <row r="251" spans="1:1" x14ac:dyDescent="0.25">
      <c r="A251" s="63"/>
    </row>
    <row r="252" spans="1:1" x14ac:dyDescent="0.25">
      <c r="A252" s="63"/>
    </row>
    <row r="253" spans="1:1" x14ac:dyDescent="0.25">
      <c r="A253" s="63"/>
    </row>
    <row r="254" spans="1:1" x14ac:dyDescent="0.25">
      <c r="A254" s="63"/>
    </row>
    <row r="255" spans="1:1" x14ac:dyDescent="0.25">
      <c r="A255" s="63"/>
    </row>
    <row r="256" spans="1:1" x14ac:dyDescent="0.25">
      <c r="A256" s="63"/>
    </row>
    <row r="257" spans="1:1" x14ac:dyDescent="0.25">
      <c r="A257" s="63"/>
    </row>
    <row r="258" spans="1:1" x14ac:dyDescent="0.25">
      <c r="A258" s="63"/>
    </row>
    <row r="259" spans="1:1" x14ac:dyDescent="0.25">
      <c r="A259" s="63"/>
    </row>
    <row r="260" spans="1:1" x14ac:dyDescent="0.25">
      <c r="A260" s="63"/>
    </row>
    <row r="261" spans="1:1" x14ac:dyDescent="0.25">
      <c r="A261" s="63"/>
    </row>
    <row r="262" spans="1:1" x14ac:dyDescent="0.25">
      <c r="A262" s="63"/>
    </row>
    <row r="263" spans="1:1" x14ac:dyDescent="0.25">
      <c r="A263" s="63"/>
    </row>
    <row r="264" spans="1:1" x14ac:dyDescent="0.25">
      <c r="A264" s="63"/>
    </row>
    <row r="265" spans="1:1" x14ac:dyDescent="0.25">
      <c r="A265" s="63"/>
    </row>
    <row r="266" spans="1:1" x14ac:dyDescent="0.25">
      <c r="A266" s="63"/>
    </row>
    <row r="267" spans="1:1" x14ac:dyDescent="0.25">
      <c r="A267" s="63"/>
    </row>
    <row r="268" spans="1:1" x14ac:dyDescent="0.25">
      <c r="A268" s="63"/>
    </row>
    <row r="269" spans="1:1" x14ac:dyDescent="0.25">
      <c r="A269" s="63"/>
    </row>
    <row r="270" spans="1:1" x14ac:dyDescent="0.25">
      <c r="A270" s="63"/>
    </row>
    <row r="271" spans="1:1" x14ac:dyDescent="0.25">
      <c r="A271" s="63"/>
    </row>
    <row r="272" spans="1:1" x14ac:dyDescent="0.25">
      <c r="A272" s="63"/>
    </row>
    <row r="273" spans="1:1" x14ac:dyDescent="0.25">
      <c r="A273" s="63"/>
    </row>
    <row r="274" spans="1:1" x14ac:dyDescent="0.25">
      <c r="A274" s="63"/>
    </row>
    <row r="275" spans="1:1" x14ac:dyDescent="0.25">
      <c r="A275" s="63"/>
    </row>
    <row r="276" spans="1:1" x14ac:dyDescent="0.25">
      <c r="A276" s="63"/>
    </row>
    <row r="277" spans="1:1" x14ac:dyDescent="0.25">
      <c r="A277" s="63"/>
    </row>
    <row r="278" spans="1:1" x14ac:dyDescent="0.25">
      <c r="A278" s="63"/>
    </row>
    <row r="279" spans="1:1" x14ac:dyDescent="0.25">
      <c r="A279" s="63"/>
    </row>
    <row r="280" spans="1:1" x14ac:dyDescent="0.25">
      <c r="A280" s="63"/>
    </row>
    <row r="281" spans="1:1" x14ac:dyDescent="0.25">
      <c r="A281" s="63"/>
    </row>
    <row r="282" spans="1:1" x14ac:dyDescent="0.25">
      <c r="A282" s="63"/>
    </row>
    <row r="283" spans="1:1" x14ac:dyDescent="0.25">
      <c r="A283" s="63"/>
    </row>
    <row r="284" spans="1:1" x14ac:dyDescent="0.25">
      <c r="A284" s="63"/>
    </row>
    <row r="285" spans="1:1" x14ac:dyDescent="0.25">
      <c r="A285" s="63"/>
    </row>
    <row r="286" spans="1:1" x14ac:dyDescent="0.25">
      <c r="A286" s="63"/>
    </row>
    <row r="287" spans="1:1" x14ac:dyDescent="0.25">
      <c r="A287" s="63"/>
    </row>
    <row r="288" spans="1:1" x14ac:dyDescent="0.25">
      <c r="A288" s="63"/>
    </row>
    <row r="289" spans="1:1" x14ac:dyDescent="0.25">
      <c r="A289" s="63"/>
    </row>
    <row r="290" spans="1:1" x14ac:dyDescent="0.25">
      <c r="A290" s="63"/>
    </row>
    <row r="291" spans="1:1" x14ac:dyDescent="0.25">
      <c r="A291" s="63"/>
    </row>
    <row r="292" spans="1:1" x14ac:dyDescent="0.25">
      <c r="A292" s="63"/>
    </row>
    <row r="293" spans="1:1" x14ac:dyDescent="0.25">
      <c r="A293" s="63"/>
    </row>
    <row r="294" spans="1:1" x14ac:dyDescent="0.25">
      <c r="A294" s="63"/>
    </row>
    <row r="295" spans="1:1" x14ac:dyDescent="0.25">
      <c r="A295" s="63"/>
    </row>
    <row r="296" spans="1:1" x14ac:dyDescent="0.25">
      <c r="A296" s="63"/>
    </row>
    <row r="297" spans="1:1" x14ac:dyDescent="0.25">
      <c r="A297" s="63"/>
    </row>
    <row r="298" spans="1:1" x14ac:dyDescent="0.25">
      <c r="A298" s="63"/>
    </row>
    <row r="299" spans="1:1" x14ac:dyDescent="0.25">
      <c r="A299" s="63"/>
    </row>
    <row r="300" spans="1:1" x14ac:dyDescent="0.25">
      <c r="A300" s="63"/>
    </row>
    <row r="301" spans="1:1" x14ac:dyDescent="0.25">
      <c r="A301" s="63"/>
    </row>
    <row r="302" spans="1:1" x14ac:dyDescent="0.25">
      <c r="A302" s="63"/>
    </row>
    <row r="303" spans="1:1" x14ac:dyDescent="0.25">
      <c r="A303" s="63"/>
    </row>
    <row r="304" spans="1:1" x14ac:dyDescent="0.25">
      <c r="A304" s="63"/>
    </row>
    <row r="305" spans="1:1" x14ac:dyDescent="0.25">
      <c r="A305" s="63"/>
    </row>
    <row r="306" spans="1:1" x14ac:dyDescent="0.25">
      <c r="A306" s="63"/>
    </row>
    <row r="307" spans="1:1" x14ac:dyDescent="0.25">
      <c r="A307" s="63"/>
    </row>
    <row r="308" spans="1:1" x14ac:dyDescent="0.25">
      <c r="A308" s="63"/>
    </row>
    <row r="309" spans="1:1" x14ac:dyDescent="0.25">
      <c r="A309" s="63"/>
    </row>
    <row r="310" spans="1:1" x14ac:dyDescent="0.25">
      <c r="A310" s="63"/>
    </row>
    <row r="311" spans="1:1" x14ac:dyDescent="0.25">
      <c r="A311" s="63"/>
    </row>
    <row r="312" spans="1:1" x14ac:dyDescent="0.25">
      <c r="A312" s="63"/>
    </row>
    <row r="313" spans="1:1" x14ac:dyDescent="0.25">
      <c r="A313" s="63"/>
    </row>
    <row r="314" spans="1:1" x14ac:dyDescent="0.25">
      <c r="A314" s="63"/>
    </row>
    <row r="315" spans="1:1" x14ac:dyDescent="0.25">
      <c r="A315" s="63"/>
    </row>
    <row r="316" spans="1:1" x14ac:dyDescent="0.25">
      <c r="A316" s="63"/>
    </row>
    <row r="317" spans="1:1" x14ac:dyDescent="0.25">
      <c r="A317" s="63"/>
    </row>
    <row r="318" spans="1:1" x14ac:dyDescent="0.25">
      <c r="A318" s="63"/>
    </row>
    <row r="319" spans="1:1" x14ac:dyDescent="0.25">
      <c r="A319" s="63"/>
    </row>
  </sheetData>
  <mergeCells count="37">
    <mergeCell ref="C109:D109"/>
    <mergeCell ref="F109:G109"/>
    <mergeCell ref="F111:G111"/>
    <mergeCell ref="A28:G28"/>
    <mergeCell ref="A29:G29"/>
    <mergeCell ref="A75:G75"/>
    <mergeCell ref="A82:G82"/>
    <mergeCell ref="A92:G92"/>
    <mergeCell ref="C108:D108"/>
    <mergeCell ref="F108:G108"/>
    <mergeCell ref="A25:A26"/>
    <mergeCell ref="B25:B26"/>
    <mergeCell ref="C25:D25"/>
    <mergeCell ref="E25:G25"/>
    <mergeCell ref="E13:F13"/>
    <mergeCell ref="B14:D14"/>
    <mergeCell ref="E14:F14"/>
    <mergeCell ref="B15:D15"/>
    <mergeCell ref="B16:E16"/>
    <mergeCell ref="B17:D17"/>
    <mergeCell ref="B13:D13"/>
    <mergeCell ref="B18:D18"/>
    <mergeCell ref="A20:G20"/>
    <mergeCell ref="A21:G21"/>
    <mergeCell ref="A22:G22"/>
    <mergeCell ref="A23:G23"/>
    <mergeCell ref="B8:D8"/>
    <mergeCell ref="B9:D9"/>
    <mergeCell ref="B10:D10"/>
    <mergeCell ref="B11:D11"/>
    <mergeCell ref="B12:D12"/>
    <mergeCell ref="B7:E7"/>
    <mergeCell ref="E1:F1"/>
    <mergeCell ref="B3:C3"/>
    <mergeCell ref="E3:F3"/>
    <mergeCell ref="B6:D6"/>
    <mergeCell ref="F6:G6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звіт за 2 квартал 2021 р.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2021-07-12T13:40:52Z</dcterms:modified>
</cp:coreProperties>
</file>