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D23"/>
  <c r="D22"/>
  <c r="I23"/>
  <c r="I24"/>
  <c r="H23"/>
  <c r="H24"/>
  <c r="G23"/>
  <c r="G24"/>
  <c r="E20" l="1"/>
  <c r="E21"/>
  <c r="D20"/>
  <c r="D21"/>
  <c r="E19"/>
  <c r="D19"/>
  <c r="G18"/>
  <c r="G15"/>
  <c r="G12"/>
  <c r="G9"/>
  <c r="I20"/>
  <c r="I21"/>
  <c r="H20"/>
  <c r="H21"/>
  <c r="G20"/>
  <c r="G21"/>
  <c r="I17"/>
  <c r="I18"/>
  <c r="H17"/>
  <c r="H18"/>
  <c r="G17"/>
  <c r="D18"/>
  <c r="D17"/>
  <c r="D16"/>
  <c r="I14"/>
  <c r="I15"/>
  <c r="H14"/>
  <c r="H15"/>
  <c r="G14"/>
  <c r="I10"/>
  <c r="I11"/>
  <c r="I12"/>
  <c r="I13"/>
  <c r="I16"/>
  <c r="I19"/>
  <c r="I22"/>
  <c r="H10"/>
  <c r="H11"/>
  <c r="H12"/>
  <c r="H13"/>
  <c r="H16"/>
  <c r="H19"/>
  <c r="H22"/>
  <c r="G10"/>
  <c r="G11"/>
  <c r="G13"/>
  <c r="G16"/>
  <c r="G19"/>
  <c r="G22"/>
  <c r="I8"/>
  <c r="I9"/>
  <c r="I7"/>
  <c r="H8"/>
  <c r="H9"/>
  <c r="H7"/>
  <c r="G8"/>
  <c r="G7"/>
</calcChain>
</file>

<file path=xl/sharedStrings.xml><?xml version="1.0" encoding="utf-8"?>
<sst xmlns="http://schemas.openxmlformats.org/spreadsheetml/2006/main" count="42" uniqueCount="24">
  <si>
    <t>Лютий 2021</t>
  </si>
  <si>
    <t>Січень 2021</t>
  </si>
  <si>
    <t>Березень 2021</t>
  </si>
  <si>
    <t>Квітень 2021</t>
  </si>
  <si>
    <t xml:space="preserve">Травень 2021 </t>
  </si>
  <si>
    <t>Червень 2021</t>
  </si>
  <si>
    <t>Місяць</t>
  </si>
  <si>
    <t>Фінансова допомога</t>
  </si>
  <si>
    <t>Нараховано з/п</t>
  </si>
  <si>
    <t>Нараховано ЄСВ</t>
  </si>
  <si>
    <t>Нараховано ПДФО</t>
  </si>
  <si>
    <t>Нараховано військовий збір</t>
  </si>
  <si>
    <t>Сальдо</t>
  </si>
  <si>
    <t>П-во</t>
  </si>
  <si>
    <t>Працівник</t>
  </si>
  <si>
    <t>АУП</t>
  </si>
  <si>
    <t>Благоустрій</t>
  </si>
  <si>
    <t>Водоочисні споруди</t>
  </si>
  <si>
    <t>Новоборівське ЖКП</t>
  </si>
  <si>
    <t>(грн.)</t>
  </si>
  <si>
    <t>Інформація про стан виплат заробітної плати по Новоборівському ЖКП</t>
  </si>
  <si>
    <t>Головний бухгалтер</t>
  </si>
  <si>
    <t>І.О. Кучерява</t>
  </si>
  <si>
    <t>підпис існує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</si>
</sst>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0" fontId="0" fillId="0" borderId="0" xfId="0" applyAlignment="1"/>
    <xf numFmtId="0" fontId="4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8"/>
  <sheetViews>
    <sheetView tabSelected="1" topLeftCell="A19" workbookViewId="0">
      <selection activeCell="E28" sqref="E28"/>
    </sheetView>
  </sheetViews>
  <sheetFormatPr defaultRowHeight="15"/>
  <cols>
    <col min="1" max="1" width="17.7109375" customWidth="1"/>
    <col min="2" max="2" width="19.42578125" customWidth="1"/>
    <col min="3" max="3" width="16.140625" customWidth="1"/>
    <col min="4" max="4" width="13.5703125" customWidth="1"/>
    <col min="5" max="5" width="15.28515625" customWidth="1"/>
    <col min="6" max="6" width="16" customWidth="1"/>
    <col min="7" max="7" width="16.7109375" customWidth="1"/>
    <col min="8" max="8" width="17.140625" customWidth="1"/>
    <col min="9" max="9" width="17.28515625" customWidth="1"/>
    <col min="10" max="10" width="16.42578125" customWidth="1"/>
    <col min="11" max="11" width="14.85546875" customWidth="1"/>
  </cols>
  <sheetData>
    <row r="2" spans="1:14" s="28" customFormat="1" ht="20.25">
      <c r="A2" s="29" t="s">
        <v>20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4" spans="1:14" ht="15.75" thickBot="1">
      <c r="K4" s="26" t="s">
        <v>19</v>
      </c>
    </row>
    <row r="5" spans="1:14" ht="56.25">
      <c r="A5" s="47" t="s">
        <v>6</v>
      </c>
      <c r="B5" s="40" t="s">
        <v>18</v>
      </c>
      <c r="C5" s="46" t="s">
        <v>7</v>
      </c>
      <c r="D5" s="46" t="s">
        <v>12</v>
      </c>
      <c r="E5" s="46"/>
      <c r="F5" s="46" t="s">
        <v>8</v>
      </c>
      <c r="G5" s="21" t="s">
        <v>9</v>
      </c>
      <c r="H5" s="21" t="s">
        <v>10</v>
      </c>
      <c r="I5" s="21" t="s">
        <v>11</v>
      </c>
      <c r="J5" s="46" t="s">
        <v>12</v>
      </c>
      <c r="K5" s="50"/>
      <c r="L5" s="1"/>
      <c r="M5" s="1"/>
      <c r="N5" s="1"/>
    </row>
    <row r="6" spans="1:14" ht="19.5" thickBot="1">
      <c r="A6" s="48"/>
      <c r="B6" s="41"/>
      <c r="C6" s="49"/>
      <c r="D6" s="22" t="s">
        <v>13</v>
      </c>
      <c r="E6" s="22" t="s">
        <v>14</v>
      </c>
      <c r="F6" s="49"/>
      <c r="G6" s="23">
        <v>0.22</v>
      </c>
      <c r="H6" s="23">
        <v>0.18</v>
      </c>
      <c r="I6" s="24">
        <v>1.4999999999999999E-2</v>
      </c>
      <c r="J6" s="22" t="s">
        <v>13</v>
      </c>
      <c r="K6" s="25" t="s">
        <v>14</v>
      </c>
      <c r="L6" s="1"/>
      <c r="M6" s="1"/>
      <c r="N6" s="1"/>
    </row>
    <row r="7" spans="1:14" ht="18.75">
      <c r="A7" s="34" t="s">
        <v>1</v>
      </c>
      <c r="B7" s="6" t="s">
        <v>15</v>
      </c>
      <c r="C7" s="37">
        <v>217500</v>
      </c>
      <c r="D7" s="7">
        <v>0.01</v>
      </c>
      <c r="E7" s="7">
        <v>2317.36</v>
      </c>
      <c r="F7" s="7">
        <v>85205.2</v>
      </c>
      <c r="G7" s="10">
        <f>F7*22%</f>
        <v>18745.144</v>
      </c>
      <c r="H7" s="10">
        <f>F7*18%</f>
        <v>15336.936</v>
      </c>
      <c r="I7" s="10">
        <f>F7*1.5%</f>
        <v>1278.078</v>
      </c>
      <c r="J7" s="7">
        <v>1647.1</v>
      </c>
      <c r="K7" s="11">
        <v>0</v>
      </c>
      <c r="L7" s="1"/>
      <c r="M7" s="1"/>
      <c r="N7" s="1"/>
    </row>
    <row r="8" spans="1:14" ht="18.75">
      <c r="A8" s="35"/>
      <c r="B8" s="2" t="s">
        <v>16</v>
      </c>
      <c r="C8" s="38"/>
      <c r="D8" s="3">
        <v>0</v>
      </c>
      <c r="E8" s="3">
        <v>0</v>
      </c>
      <c r="F8" s="3">
        <v>93199.17</v>
      </c>
      <c r="G8" s="3">
        <f t="shared" ref="G8:G24" si="0">F8*22%</f>
        <v>20503.8174</v>
      </c>
      <c r="H8" s="3">
        <f t="shared" ref="H8:H24" si="1">F8*18%</f>
        <v>16775.850599999998</v>
      </c>
      <c r="I8" s="3">
        <f t="shared" ref="I8:I24" si="2">F8*1.5%</f>
        <v>1397.9875499999998</v>
      </c>
      <c r="J8" s="3">
        <v>0</v>
      </c>
      <c r="K8" s="12">
        <v>342.3</v>
      </c>
      <c r="L8" s="1"/>
      <c r="M8" s="1"/>
      <c r="N8" s="1"/>
    </row>
    <row r="9" spans="1:14" ht="38.25" thickBot="1">
      <c r="A9" s="43"/>
      <c r="B9" s="4" t="s">
        <v>17</v>
      </c>
      <c r="C9" s="44"/>
      <c r="D9" s="15">
        <v>0</v>
      </c>
      <c r="E9" s="15">
        <v>1817.36</v>
      </c>
      <c r="F9" s="15">
        <v>131739.89000000001</v>
      </c>
      <c r="G9" s="16">
        <f>F9*22%-2574.82</f>
        <v>26407.955800000003</v>
      </c>
      <c r="H9" s="16">
        <f t="shared" si="1"/>
        <v>23713.180200000003</v>
      </c>
      <c r="I9" s="16">
        <f t="shared" si="2"/>
        <v>1976.0983500000002</v>
      </c>
      <c r="J9" s="15">
        <v>0</v>
      </c>
      <c r="K9" s="17">
        <v>936.09</v>
      </c>
      <c r="L9" s="1"/>
      <c r="M9" s="1"/>
      <c r="N9" s="1"/>
    </row>
    <row r="10" spans="1:14" ht="18.75">
      <c r="A10" s="30" t="s">
        <v>0</v>
      </c>
      <c r="B10" s="6" t="s">
        <v>15</v>
      </c>
      <c r="C10" s="32">
        <v>217500</v>
      </c>
      <c r="D10" s="7">
        <v>1647.1</v>
      </c>
      <c r="E10" s="7">
        <v>0</v>
      </c>
      <c r="F10" s="7">
        <v>69951.81</v>
      </c>
      <c r="G10" s="7">
        <f t="shared" si="0"/>
        <v>15389.3982</v>
      </c>
      <c r="H10" s="7">
        <f t="shared" si="1"/>
        <v>12591.325799999999</v>
      </c>
      <c r="I10" s="7">
        <f t="shared" si="2"/>
        <v>1049.2771499999999</v>
      </c>
      <c r="J10" s="7">
        <v>18048.169999999998</v>
      </c>
      <c r="K10" s="11">
        <v>120.86</v>
      </c>
      <c r="L10" s="1"/>
      <c r="M10" s="1"/>
      <c r="N10" s="1"/>
    </row>
    <row r="11" spans="1:14" ht="18.75">
      <c r="A11" s="31"/>
      <c r="B11" s="2" t="s">
        <v>16</v>
      </c>
      <c r="C11" s="33"/>
      <c r="D11" s="5">
        <v>0</v>
      </c>
      <c r="E11" s="5">
        <v>342.3</v>
      </c>
      <c r="F11" s="5">
        <v>138785.5</v>
      </c>
      <c r="G11" s="5">
        <f t="shared" si="0"/>
        <v>30532.81</v>
      </c>
      <c r="H11" s="5">
        <f t="shared" si="1"/>
        <v>24981.39</v>
      </c>
      <c r="I11" s="5">
        <f t="shared" si="2"/>
        <v>2081.7824999999998</v>
      </c>
      <c r="J11" s="5">
        <v>55663.01</v>
      </c>
      <c r="K11" s="18">
        <v>0</v>
      </c>
      <c r="L11" s="1"/>
      <c r="M11" s="1"/>
      <c r="N11" s="1"/>
    </row>
    <row r="12" spans="1:14" ht="38.25" thickBot="1">
      <c r="A12" s="42"/>
      <c r="B12" s="8" t="s">
        <v>17</v>
      </c>
      <c r="C12" s="45"/>
      <c r="D12" s="19">
        <v>0</v>
      </c>
      <c r="E12" s="19">
        <v>936.09</v>
      </c>
      <c r="F12" s="19">
        <v>129895.89</v>
      </c>
      <c r="G12" s="19">
        <f>F12*22%-1628.12</f>
        <v>26948.9758</v>
      </c>
      <c r="H12" s="19">
        <f t="shared" si="1"/>
        <v>23381.260200000001</v>
      </c>
      <c r="I12" s="19">
        <f t="shared" si="2"/>
        <v>1948.4383499999999</v>
      </c>
      <c r="J12" s="19">
        <v>52123.35</v>
      </c>
      <c r="K12" s="20">
        <v>0</v>
      </c>
      <c r="L12" s="1"/>
      <c r="M12" s="1"/>
      <c r="N12" s="1"/>
    </row>
    <row r="13" spans="1:14" ht="18.75">
      <c r="A13" s="30" t="s">
        <v>2</v>
      </c>
      <c r="B13" s="6" t="s">
        <v>15</v>
      </c>
      <c r="C13" s="32">
        <v>217500</v>
      </c>
      <c r="D13" s="7">
        <v>18048.169999999998</v>
      </c>
      <c r="E13" s="7">
        <v>120.86</v>
      </c>
      <c r="F13" s="7">
        <v>83634.45</v>
      </c>
      <c r="G13" s="7">
        <f t="shared" si="0"/>
        <v>18399.578999999998</v>
      </c>
      <c r="H13" s="7">
        <f t="shared" si="1"/>
        <v>15054.200999999999</v>
      </c>
      <c r="I13" s="7">
        <f t="shared" si="2"/>
        <v>1254.51675</v>
      </c>
      <c r="J13" s="7">
        <v>21937.89</v>
      </c>
      <c r="K13" s="11">
        <v>0</v>
      </c>
      <c r="L13" s="1"/>
      <c r="M13" s="1"/>
      <c r="N13" s="1"/>
    </row>
    <row r="14" spans="1:14" ht="18.75">
      <c r="A14" s="31"/>
      <c r="B14" s="2" t="s">
        <v>16</v>
      </c>
      <c r="C14" s="33"/>
      <c r="D14" s="5">
        <v>55663.01</v>
      </c>
      <c r="E14" s="5">
        <v>0</v>
      </c>
      <c r="F14" s="5">
        <v>95958.29</v>
      </c>
      <c r="G14" s="5">
        <f t="shared" si="0"/>
        <v>21110.823799999998</v>
      </c>
      <c r="H14" s="5">
        <f t="shared" si="1"/>
        <v>17272.492199999997</v>
      </c>
      <c r="I14" s="5">
        <f t="shared" si="2"/>
        <v>1439.3743499999998</v>
      </c>
      <c r="J14" s="5">
        <v>22916.34</v>
      </c>
      <c r="K14" s="18">
        <v>0</v>
      </c>
      <c r="L14" s="1"/>
      <c r="M14" s="1"/>
      <c r="N14" s="1"/>
    </row>
    <row r="15" spans="1:14" ht="38.25" thickBot="1">
      <c r="A15" s="42"/>
      <c r="B15" s="8" t="s">
        <v>17</v>
      </c>
      <c r="C15" s="45"/>
      <c r="D15" s="19">
        <v>52123.35</v>
      </c>
      <c r="E15" s="19">
        <v>0</v>
      </c>
      <c r="F15" s="19">
        <v>129589.72</v>
      </c>
      <c r="G15" s="19">
        <f>F15*22%-2285.63</f>
        <v>26224.108400000001</v>
      </c>
      <c r="H15" s="19">
        <f t="shared" si="1"/>
        <v>23326.149600000001</v>
      </c>
      <c r="I15" s="19">
        <f t="shared" si="2"/>
        <v>1943.8458000000001</v>
      </c>
      <c r="J15" s="19">
        <v>45001.11</v>
      </c>
      <c r="K15" s="20">
        <v>0</v>
      </c>
      <c r="L15" s="1"/>
      <c r="M15" s="1"/>
      <c r="N15" s="1"/>
    </row>
    <row r="16" spans="1:14" ht="18.75">
      <c r="A16" s="30" t="s">
        <v>3</v>
      </c>
      <c r="B16" s="6" t="s">
        <v>15</v>
      </c>
      <c r="C16" s="32">
        <v>217500</v>
      </c>
      <c r="D16" s="7">
        <f>J13</f>
        <v>21937.89</v>
      </c>
      <c r="E16" s="7">
        <v>0</v>
      </c>
      <c r="F16" s="7">
        <v>92823.99</v>
      </c>
      <c r="G16" s="7">
        <f t="shared" si="0"/>
        <v>20421.2778</v>
      </c>
      <c r="H16" s="7">
        <f t="shared" si="1"/>
        <v>16708.318200000002</v>
      </c>
      <c r="I16" s="7">
        <f t="shared" si="2"/>
        <v>1392.3598500000001</v>
      </c>
      <c r="J16" s="7">
        <v>19803.54</v>
      </c>
      <c r="K16" s="11">
        <v>816.16</v>
      </c>
      <c r="L16" s="1"/>
      <c r="M16" s="1"/>
      <c r="N16" s="1"/>
    </row>
    <row r="17" spans="1:14" ht="18.75">
      <c r="A17" s="31"/>
      <c r="B17" s="2" t="s">
        <v>16</v>
      </c>
      <c r="C17" s="33"/>
      <c r="D17" s="3">
        <f>J14</f>
        <v>22916.34</v>
      </c>
      <c r="E17" s="3">
        <v>0</v>
      </c>
      <c r="F17" s="3">
        <v>97722.83</v>
      </c>
      <c r="G17" s="5">
        <f t="shared" si="0"/>
        <v>21499.0226</v>
      </c>
      <c r="H17" s="5">
        <f t="shared" si="1"/>
        <v>17590.109400000001</v>
      </c>
      <c r="I17" s="5">
        <f t="shared" si="2"/>
        <v>1465.8424499999999</v>
      </c>
      <c r="J17" s="3">
        <v>23380.62</v>
      </c>
      <c r="K17" s="12">
        <v>0</v>
      </c>
      <c r="L17" s="1"/>
      <c r="M17" s="1"/>
      <c r="N17" s="1"/>
    </row>
    <row r="18" spans="1:14" ht="38.25" thickBot="1">
      <c r="A18" s="31"/>
      <c r="B18" s="4" t="s">
        <v>17</v>
      </c>
      <c r="C18" s="33"/>
      <c r="D18" s="15">
        <f>J15</f>
        <v>45001.11</v>
      </c>
      <c r="E18" s="15">
        <v>0</v>
      </c>
      <c r="F18" s="15">
        <v>135959.29999999999</v>
      </c>
      <c r="G18" s="16">
        <f>F18*22%-2118.46</f>
        <v>27792.585999999999</v>
      </c>
      <c r="H18" s="16">
        <f t="shared" si="1"/>
        <v>24472.673999999995</v>
      </c>
      <c r="I18" s="16">
        <f t="shared" si="2"/>
        <v>2039.3894999999998</v>
      </c>
      <c r="J18" s="15">
        <v>42326.27</v>
      </c>
      <c r="K18" s="17">
        <v>0</v>
      </c>
      <c r="L18" s="1"/>
      <c r="M18" s="1"/>
      <c r="N18" s="1"/>
    </row>
    <row r="19" spans="1:14" ht="18.75">
      <c r="A19" s="34" t="s">
        <v>4</v>
      </c>
      <c r="B19" s="6" t="s">
        <v>15</v>
      </c>
      <c r="C19" s="37">
        <v>217500</v>
      </c>
      <c r="D19" s="7">
        <f>J16</f>
        <v>19803.54</v>
      </c>
      <c r="E19" s="7">
        <f>K16</f>
        <v>816.16</v>
      </c>
      <c r="F19" s="7">
        <v>76215.399999999994</v>
      </c>
      <c r="G19" s="7">
        <f t="shared" si="0"/>
        <v>16767.387999999999</v>
      </c>
      <c r="H19" s="7">
        <f t="shared" si="1"/>
        <v>13718.771999999999</v>
      </c>
      <c r="I19" s="7">
        <f t="shared" si="2"/>
        <v>1143.2309999999998</v>
      </c>
      <c r="J19" s="7">
        <v>28730.47</v>
      </c>
      <c r="K19" s="11">
        <v>0</v>
      </c>
      <c r="L19" s="1"/>
      <c r="M19" s="1"/>
      <c r="N19" s="1"/>
    </row>
    <row r="20" spans="1:14" ht="18.75">
      <c r="A20" s="35"/>
      <c r="B20" s="2" t="s">
        <v>16</v>
      </c>
      <c r="C20" s="38"/>
      <c r="D20" s="3">
        <f t="shared" ref="D20:D21" si="3">J17</f>
        <v>23380.62</v>
      </c>
      <c r="E20" s="3">
        <f t="shared" ref="E20:E21" si="4">K17</f>
        <v>0</v>
      </c>
      <c r="F20" s="3">
        <v>107630.11</v>
      </c>
      <c r="G20" s="3">
        <f t="shared" si="0"/>
        <v>23678.624200000002</v>
      </c>
      <c r="H20" s="3">
        <f t="shared" si="1"/>
        <v>19373.4198</v>
      </c>
      <c r="I20" s="3">
        <f t="shared" si="2"/>
        <v>1614.45165</v>
      </c>
      <c r="J20" s="3">
        <v>53297.22</v>
      </c>
      <c r="K20" s="12">
        <v>0</v>
      </c>
      <c r="L20" s="1"/>
      <c r="M20" s="1"/>
      <c r="N20" s="1"/>
    </row>
    <row r="21" spans="1:14" ht="38.25" thickBot="1">
      <c r="A21" s="36"/>
      <c r="B21" s="8" t="s">
        <v>17</v>
      </c>
      <c r="C21" s="39"/>
      <c r="D21" s="9">
        <f t="shared" si="3"/>
        <v>42326.27</v>
      </c>
      <c r="E21" s="9">
        <f t="shared" si="4"/>
        <v>0</v>
      </c>
      <c r="F21" s="9">
        <v>139664.60999999999</v>
      </c>
      <c r="G21" s="9">
        <f t="shared" si="0"/>
        <v>30726.214199999999</v>
      </c>
      <c r="H21" s="9">
        <f t="shared" si="1"/>
        <v>25139.629799999995</v>
      </c>
      <c r="I21" s="9">
        <f t="shared" si="2"/>
        <v>2094.9691499999999</v>
      </c>
      <c r="J21" s="9">
        <v>69783.62</v>
      </c>
      <c r="K21" s="13">
        <v>0</v>
      </c>
      <c r="L21" s="1"/>
      <c r="M21" s="1"/>
      <c r="N21" s="1"/>
    </row>
    <row r="22" spans="1:14" ht="18.75">
      <c r="A22" s="30" t="s">
        <v>5</v>
      </c>
      <c r="B22" s="6" t="s">
        <v>15</v>
      </c>
      <c r="C22" s="37">
        <v>217501</v>
      </c>
      <c r="D22" s="7">
        <f>J19</f>
        <v>28730.47</v>
      </c>
      <c r="E22" s="7">
        <v>0</v>
      </c>
      <c r="F22" s="7"/>
      <c r="G22" s="7">
        <f t="shared" si="0"/>
        <v>0</v>
      </c>
      <c r="H22" s="7">
        <f t="shared" si="1"/>
        <v>0</v>
      </c>
      <c r="I22" s="7">
        <f t="shared" si="2"/>
        <v>0</v>
      </c>
      <c r="J22" s="7"/>
      <c r="K22" s="11"/>
      <c r="L22" s="1"/>
      <c r="M22" s="1"/>
      <c r="N22" s="1"/>
    </row>
    <row r="23" spans="1:14" ht="18.75">
      <c r="A23" s="31"/>
      <c r="B23" s="2" t="s">
        <v>16</v>
      </c>
      <c r="C23" s="38"/>
      <c r="D23" s="5">
        <f>J20</f>
        <v>53297.22</v>
      </c>
      <c r="E23" s="14">
        <v>0</v>
      </c>
      <c r="F23" s="14"/>
      <c r="G23" s="3">
        <f t="shared" si="0"/>
        <v>0</v>
      </c>
      <c r="H23" s="3">
        <f t="shared" si="1"/>
        <v>0</v>
      </c>
      <c r="I23" s="3">
        <f t="shared" si="2"/>
        <v>0</v>
      </c>
      <c r="J23" s="14"/>
      <c r="K23" s="12"/>
      <c r="L23" s="1"/>
      <c r="M23" s="1"/>
      <c r="N23" s="1"/>
    </row>
    <row r="24" spans="1:14" ht="38.25" thickBot="1">
      <c r="A24" s="42"/>
      <c r="B24" s="8" t="s">
        <v>17</v>
      </c>
      <c r="C24" s="39"/>
      <c r="D24" s="19">
        <f>J21</f>
        <v>69783.62</v>
      </c>
      <c r="E24" s="27">
        <v>0</v>
      </c>
      <c r="F24" s="27"/>
      <c r="G24" s="9">
        <f t="shared" si="0"/>
        <v>0</v>
      </c>
      <c r="H24" s="9">
        <f t="shared" si="1"/>
        <v>0</v>
      </c>
      <c r="I24" s="9">
        <f t="shared" si="2"/>
        <v>0</v>
      </c>
      <c r="J24" s="27"/>
      <c r="K24" s="13"/>
      <c r="L24" s="1"/>
      <c r="M24" s="1"/>
      <c r="N24" s="1"/>
    </row>
    <row r="25" spans="1:14" ht="18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8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8.75">
      <c r="A27" s="1" t="s">
        <v>21</v>
      </c>
      <c r="B27" s="1"/>
      <c r="C27" s="1"/>
      <c r="D27" s="1" t="s">
        <v>23</v>
      </c>
      <c r="E27" s="1"/>
      <c r="F27" s="1"/>
      <c r="G27" s="1"/>
      <c r="H27" s="1"/>
      <c r="I27" s="1" t="s">
        <v>22</v>
      </c>
      <c r="J27" s="1"/>
      <c r="K27" s="1"/>
      <c r="L27" s="1"/>
      <c r="M27" s="1"/>
      <c r="N27" s="1"/>
    </row>
    <row r="28" spans="1:14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</sheetData>
  <mergeCells count="19">
    <mergeCell ref="C22:C24"/>
    <mergeCell ref="A22:A24"/>
    <mergeCell ref="A7:A9"/>
    <mergeCell ref="C7:C9"/>
    <mergeCell ref="A10:A12"/>
    <mergeCell ref="C10:C12"/>
    <mergeCell ref="A13:A15"/>
    <mergeCell ref="C13:C15"/>
    <mergeCell ref="A2:K2"/>
    <mergeCell ref="A16:A18"/>
    <mergeCell ref="C16:C18"/>
    <mergeCell ref="A19:A21"/>
    <mergeCell ref="C19:C21"/>
    <mergeCell ref="B5:B6"/>
    <mergeCell ref="D5:E5"/>
    <mergeCell ref="A5:A6"/>
    <mergeCell ref="C5:C6"/>
    <mergeCell ref="F5:F6"/>
    <mergeCell ref="J5:K5"/>
  </mergeCells>
  <pageMargins left="0.7" right="0.7" top="0.75" bottom="0.75" header="0.3" footer="0.3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Альона</cp:lastModifiedBy>
  <cp:lastPrinted>2021-06-07T10:49:16Z</cp:lastPrinted>
  <dcterms:created xsi:type="dcterms:W3CDTF">2021-06-07T06:35:40Z</dcterms:created>
  <dcterms:modified xsi:type="dcterms:W3CDTF">2021-06-07T13:05:07Z</dcterms:modified>
</cp:coreProperties>
</file>