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845" windowWidth="15480" windowHeight="8355"/>
  </bookViews>
  <sheets>
    <sheet name="дод.6" sheetId="46" r:id="rId1"/>
    <sheet name="Лист1" sheetId="51" r:id="rId2"/>
  </sheets>
  <definedNames>
    <definedName name="_xlnm._FilterDatabase" localSheetId="0" hidden="1">дод.6!$10:$12</definedName>
    <definedName name="_xlnm.Print_Titles" localSheetId="0">дод.6!$11:$12</definedName>
    <definedName name="_xlnm.Print_Area" localSheetId="0">дод.6!$A$1:$J$80</definedName>
  </definedNames>
  <calcPr calcId="145621"/>
</workbook>
</file>

<file path=xl/calcChain.xml><?xml version="1.0" encoding="utf-8"?>
<calcChain xmlns="http://schemas.openxmlformats.org/spreadsheetml/2006/main">
  <c r="H74" i="46"/>
  <c r="G73"/>
  <c r="G72"/>
  <c r="G71"/>
  <c r="G70"/>
  <c r="G69"/>
  <c r="G74" l="1"/>
  <c r="I75"/>
  <c r="H16" l="1"/>
  <c r="G16"/>
  <c r="H26"/>
  <c r="H38"/>
  <c r="G62"/>
  <c r="H62"/>
  <c r="G24"/>
  <c r="G36"/>
  <c r="G32"/>
  <c r="G25"/>
  <c r="G20"/>
  <c r="G29"/>
  <c r="G30"/>
  <c r="G34"/>
  <c r="G37"/>
  <c r="H39"/>
  <c r="J39"/>
  <c r="I40"/>
  <c r="G40" s="1"/>
  <c r="G39" s="1"/>
  <c r="G26" l="1"/>
  <c r="G38"/>
  <c r="I39"/>
  <c r="G81"/>
  <c r="G75" l="1"/>
  <c r="I76"/>
</calcChain>
</file>

<file path=xl/sharedStrings.xml><?xml version="1.0" encoding="utf-8"?>
<sst xmlns="http://schemas.openxmlformats.org/spreadsheetml/2006/main" count="199" uniqueCount="146">
  <si>
    <t>Программа виплати матеріальної допомоги постраждалим внаслідок Чорнобильської катастрофи</t>
  </si>
  <si>
    <t>військово - цивільної адміністрації</t>
  </si>
  <si>
    <t>0212152</t>
  </si>
  <si>
    <t>2152</t>
  </si>
  <si>
    <t>Інші програми та заходи у сфері охорони здоров`я</t>
  </si>
  <si>
    <t>0611010</t>
  </si>
  <si>
    <t>0813050</t>
  </si>
  <si>
    <t>0813090</t>
  </si>
  <si>
    <t>0813140</t>
  </si>
  <si>
    <t>0813171</t>
  </si>
  <si>
    <t>0813180</t>
  </si>
  <si>
    <t>0813242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</si>
  <si>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</si>
  <si>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</si>
  <si>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</si>
  <si>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1142</t>
  </si>
  <si>
    <t>Інші програми та заходи у сфері освіти</t>
  </si>
  <si>
    <t>Фінансовий  відділ Волноваcької міської військово цивільної адміністрації Волноваського району Донецької області</t>
  </si>
  <si>
    <t>0611142</t>
  </si>
  <si>
    <t>Загальний фонд</t>
  </si>
  <si>
    <t>Спеціальний фонд</t>
  </si>
  <si>
    <t>грн.</t>
  </si>
  <si>
    <t>0910</t>
  </si>
  <si>
    <t>1090</t>
  </si>
  <si>
    <t>0828</t>
  </si>
  <si>
    <t>0810</t>
  </si>
  <si>
    <t>0620</t>
  </si>
  <si>
    <t>Надання дошкільної освіти</t>
  </si>
  <si>
    <t>Експлуатація та технічне обслуговування житлового фонду</t>
  </si>
  <si>
    <t>0540</t>
  </si>
  <si>
    <t>Усього</t>
  </si>
  <si>
    <t>у тому числі бюджет розвитку</t>
  </si>
  <si>
    <t>1030</t>
  </si>
  <si>
    <t>1040</t>
  </si>
  <si>
    <t>(код бюджету)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</si>
  <si>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</si>
  <si>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</si>
  <si>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0921</t>
  </si>
  <si>
    <t>0960</t>
  </si>
  <si>
    <t>0990</t>
  </si>
  <si>
    <t>0763</t>
  </si>
  <si>
    <t>1010</t>
  </si>
  <si>
    <t>0824</t>
  </si>
  <si>
    <t>Надання загальної середньої освіти закладами загальної середньої освіти</t>
  </si>
  <si>
    <t>1070</t>
  </si>
  <si>
    <t>Пільгове медичне обслуговування осіб, які постраждали внаслідок Чорнобильської катастрофи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</si>
  <si>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</si>
  <si>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1060</t>
  </si>
  <si>
    <t>0611021</t>
  </si>
  <si>
    <t>Видатки на поховання учасників бойових дій та осіб з інвалідністю внаслідок війни</t>
  </si>
  <si>
    <t>3171</t>
  </si>
  <si>
    <t>3180</t>
  </si>
  <si>
    <t>Забезпечення діяльності бібліотек</t>
  </si>
  <si>
    <t>6030</t>
  </si>
  <si>
    <t>8330</t>
  </si>
  <si>
    <t>Інші субвенції з місцевого бюджету</t>
  </si>
  <si>
    <t>0180</t>
  </si>
  <si>
    <t>Код програмної класифікації видатків та кредитування місцевого бюджету</t>
  </si>
  <si>
    <t>3719770</t>
  </si>
  <si>
    <t>Додаток 5</t>
  </si>
  <si>
    <t>Найменування головного розпорядника коштів місцевого бюджету, відповідального виконавця, найменування бюджетної програми згідно з Типовою  програмною класифікацією видатків та кредитування місцевих бюджетів</t>
  </si>
  <si>
    <t>Найменування місцевої  програми</t>
  </si>
  <si>
    <t>Дата та номер документа, яким затверджено місцеву програму</t>
  </si>
  <si>
    <t xml:space="preserve">Інші  заходи у сфері соціального захисту і соціального забезпечення </t>
  </si>
  <si>
    <t xml:space="preserve">Програма поховання учасників бойових дій та осіб з інвалідністю внаслідок війни на 2022 рік </t>
  </si>
  <si>
    <t>Програма виплати компенсації фізичним особам, які надають соціальні послуги з  догляду на непрофесійній основі на 2022 рік</t>
  </si>
  <si>
    <t xml:space="preserve">Ольгинської селищної військово-цивільної адміністрації  </t>
  </si>
  <si>
    <t xml:space="preserve">Розподіл витрат  бюджету Ольгинської селищної військово-цивільної адміністрації  на реалізацію місцевих програм  у  2022 році
</t>
  </si>
  <si>
    <t>0553400000</t>
  </si>
  <si>
    <t>Ольгинська селищна військово-цивільна адміністрація Волноваського району Донецької області</t>
  </si>
  <si>
    <t>Відділ освіти Ольгинської селищної військово цивільної адміністрації Волноваського району Донецької області</t>
  </si>
  <si>
    <t>Програма щодо організації харчування учнів 1-4 класів та учнів пільгових категорій у закладах освіти Ольгинської селищної військово-цивільної адміністрації на 2022 рік"</t>
  </si>
  <si>
    <t>Програма "Шкільний автобус" Ольгинської селищної військово-цивільної адміністрації на 2022 рік. Придбання в установленому порядку автобусів для поповнення та оновлення парку шкільних автобусів  для сільської місцевості</t>
  </si>
  <si>
    <t>Програма щодо заходів з пожежної безпеки у закладах освіти Ольгинської селищної військово-цивільної адміністрації на 2022 рік</t>
  </si>
  <si>
    <t>Програма щодо заходів з пожежної безпеки у закладах дошкільної освіти Ольгинської селищної військово-цивільної адміністрації на 2022 рік</t>
  </si>
  <si>
    <t>Програма організації матеріально-технічного забезпечення закладів освіти Ольгинської селищної військово-цивільної адміністрації на 2022 рік</t>
  </si>
  <si>
    <t>Програма "Цифрова освіта" Ольгинсьої селищної військово-цивільної адміністрації на 2022 рік.</t>
  </si>
  <si>
    <t>Програма підтримки обдарованих дітей та педагогів, які підготували переможців (матеріальна підтримка обдарованих та талановитих дітей)  Ольгинської селищної військово-цивільної адміністрації на 2022р.</t>
  </si>
  <si>
    <t>Відділ соціального захисту Ольгинської селищної військово-цивільної адміністрації  Волноваського району Донецької області</t>
  </si>
  <si>
    <t xml:space="preserve">Програми пільгового медичного  обслуговування осіб, які постраждали  внаслідок Чорнобильської  катастрофи Ольгинської селищної військово-цивільної адміністрації на 2022 рік   </t>
  </si>
  <si>
    <t>Оздоровлення та відпочинок дітей (крім заходів з оздоровлння дітей, що здійснюється за рахунок коштів на оздоровлення громадян, які постраджали в наслідок Чорнобильської катастрофи)</t>
  </si>
  <si>
    <t>Програма оздоровлення та відпочинку дітей  Ольгинської селищної військово-цивільної адміністрації на 2022 рік</t>
  </si>
  <si>
    <t xml:space="preserve">Програма компенсаційних виплат особам з інвалідністю на бензин, ремонт, технічне обслуговування автомобілів, мотоколясок і на транспортне обслуговування, (два рази на рік) Ольгинської селищної військово-цивільної адміністрації  на 2022 рік   </t>
  </si>
  <si>
    <t xml:space="preserve">Програма надання  пільг з оплати житлово-комунальних послуг та на придбання твердого палива і скрапленого газу особам з інвалідністю по зору 1 та 2 групи Ольгинської селищної військово-цивільної адміністрації у 2022 році </t>
  </si>
  <si>
    <t>Програма організації гарячого харчування дітей у закладах дошкільної освіти Ольгинської селищної військово-цивільної адміністрації на 2022 рік</t>
  </si>
  <si>
    <t>Реалізація інших заходів щодо соціально-економічного розвитку території</t>
  </si>
  <si>
    <t>Відділ культури, молоді та спорту Ольгинської селищної військово-цивільної адміністрації Волноваського району Донецької області</t>
  </si>
  <si>
    <t>Програма розвитку фізичної культури та спорту в Ольгинськії селищнії військово-цивільнії адміністрації на 2022 рік</t>
  </si>
  <si>
    <t>Утримання та фінансова підтримка фінансових споруд</t>
  </si>
  <si>
    <t>Програма по придбанню спортивного облднання та інвентарю на території Ольгинської селищної військово-цивільної адміністрації на 2022 рік</t>
  </si>
  <si>
    <t>Програма утримання матеріально-спортивної бази, спортивних споруд та "пристосованих приміщень" на території Ольгинської селищної військово-цивільної адміністрації на 2022 рік</t>
  </si>
  <si>
    <t>Забезпечення діяльності палаців і будинків культури, клубів, центрів дозвілля та інших клубних закладів</t>
  </si>
  <si>
    <t>Програма проведення культурно-мистецьких заходів на території Ольгинської селищної військово-цивільної адміністрації на 2022 рік</t>
  </si>
  <si>
    <t>Програма розвитку народних, зразкових аматорських колективів на території Ольгинської селищної військово-цивільної адміністрації на 2022 рік</t>
  </si>
  <si>
    <t>Програма з участі у обласних та Міжнародних тренінгах та навчаннях Ольгинської селищної військово-цивільної адміністрації на 2022 рік</t>
  </si>
  <si>
    <t>Програма по виготовленню паспортів на об'єкти культурної спадщини, які знаходяться на території Ольгинської селищної військово-цивільної адміністрації на 2022 рік</t>
  </si>
  <si>
    <t>Програма з участі в організації проведення всеукраїнської культурно-мистецької акції спрямованої на підтримку та розвиток здібностей осіб з інвалідністю, які знаходяться на території Ольгинської селищної військово-цивільної адміністрації на 2022 рік</t>
  </si>
  <si>
    <t>Програма по розробці проектно-кошторисної документації на капітальний ремонт житлового будинку за адресою вул.Миру, 13 смт.Володимирівка Ольгинської селищної військово-цивільної адміністрації на 2022 рік</t>
  </si>
  <si>
    <t xml:space="preserve">Програма по проведенню огляду стану пандусів та поручнів багатоквартирних будинків та адміністративних будівель громади, складання актів огляду, провдення робіт щодо усунення виявлених недоліків Ольгинської селищної військово-цивільної адміністрації на 2022 рік </t>
  </si>
  <si>
    <t>Програма щодо надання одноразової матеріальної допомоги особам з інвалідністю внаслідок  війни  з числа учасників антитерористичної операції  та членам сімей загиблих учасників антитерористичної операції Ольгинської селищної військово-цивільної адміністрації  на 2022 рік</t>
  </si>
  <si>
    <t>0813031</t>
  </si>
  <si>
    <t xml:space="preserve">Надання інших пільг окремим категоріям громадян  відповідно до законодавства </t>
  </si>
  <si>
    <t>1011080</t>
  </si>
  <si>
    <t>Надання спеціалізованої освіти мистецькими школами</t>
  </si>
  <si>
    <t>1014040</t>
  </si>
  <si>
    <t>1014030</t>
  </si>
  <si>
    <t>Забезпечення діяльності музеїв і виставок</t>
  </si>
  <si>
    <t>1014060</t>
  </si>
  <si>
    <t>1015041</t>
  </si>
  <si>
    <t>1216030</t>
  </si>
  <si>
    <t>Програма відшкодування витрат пов'язаних з відпуском лікарських засобів та виробів медичного призначення за безкоштовними та пільговими рецептами на 2022 рік</t>
  </si>
  <si>
    <t>Програма надання пільг громадянам, які постраждали внаслідок Чорнобильської катастрофи, мають посвідчення 1, 2  категорії та мають право на компенсацію пільгового проїзду один раз на рік до будь-якого пункту України та у зворотньому напрямку автомобільним, повітряним або залізничим транспортом Ольгинської селищної ВЦА на 2022 рік</t>
  </si>
  <si>
    <t>Програма надання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позбавлених батьківського піклування, які перебувають на повному державному забезпеченні Ольгинської селищної військово-цивільної адміністрації на 2022 рік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</si>
  <si>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</si>
  <si>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Програма по капітальному ремонту житлового будинку за адресою вул.Миру,13 смт.Володимирівка Ольгинської селищної ВЦА на 2022 рік</t>
  </si>
  <si>
    <t>Відділ ЖКГБ Ольгинської селищної ВЦА</t>
  </si>
  <si>
    <t>Разом:</t>
  </si>
  <si>
    <t xml:space="preserve">Усього: </t>
  </si>
  <si>
    <t>Програма забезпечення інформування і задоволення творчих потреб інтересів громадян, їх естетичне виховання, розвиток та збагачення духовного потенціалу Ольгинської ВЦА на 2022 рік</t>
  </si>
  <si>
    <t>Програма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 Ольгинської ВЦА на 2022 рік</t>
  </si>
  <si>
    <t>Програма по заходам з пожежної безпеки культурно-освітніх закладів Ольгинської селищної військово-цивільної адміністрації на 2022 рік</t>
  </si>
  <si>
    <t>Програма по розробці ПКД та проведенню робіт по водопостачанню і водовідведенню та облаштуванню санітарного вузла у Володимирівському МБК ім.Чайковського на території  Ольгинської селищної військово-цивільної адміністрації на 2022 рік</t>
  </si>
  <si>
    <t>Програма про доступність (придбання та встановлення пандусів на заклади культури) на території Ольгинської селищної військово-цивільної адміністрації на 2022 рік</t>
  </si>
  <si>
    <t>Програма по розробці ПКД та ремонт спортивної зали в Ольгинський МБК на території Ольгинської ВЦА на 2022 рік</t>
  </si>
  <si>
    <t>Програма з участі в організації та проведення спортивно-масових заходів на території України Ольгинської селищної військово-цивільної адміністрації на 2022 рік</t>
  </si>
  <si>
    <t>Програма по призначенню стипендій обдарованим дітям у школах мистецтв на території Ольгинської ВЦА на 2022 рік</t>
  </si>
  <si>
    <t>Програма проведення заходів протипожежної та техногенної безпеки Ольгинської ВЦА на 2022 рік</t>
  </si>
  <si>
    <t>Програма по придбанню музичних інструментів та приладдя на 2022 рік</t>
  </si>
  <si>
    <t>Програма участі в обласних, міжнародних тренінгах та навчанні Ольгинської ВЦА на 2022 рік</t>
  </si>
  <si>
    <t>Програма проведення академконцертів, виставок художніх класів, організація концертів та конкурсів на території Ольгинської ВЦА на 2022 рік</t>
  </si>
  <si>
    <t>Програма по утриманню та ремонту доріг та укладанню тротуарної плитки Ольгинської селищної військово-цивільної адміністрації на 2022 рік</t>
  </si>
  <si>
    <t>Олександр КУРОПЯТНИК</t>
  </si>
  <si>
    <t>1218330</t>
  </si>
  <si>
    <t>Інша  діяльність у сфері єкології та охорони природних ресурсів</t>
  </si>
  <si>
    <t>Проведення робіт з інвентаризації джерел забруднення навколишнього природного середовища (п.23 Постанови КМУ 31147)</t>
  </si>
  <si>
    <t xml:space="preserve">Видалення аварійних дерев </t>
  </si>
  <si>
    <t>Заходи з озелення населених пунктів (п.47 Постанови КМУ №1147)</t>
  </si>
  <si>
    <t>Забезпечення  екологічно безпечного збірання, перевезення і захоронення відходів, а саме: ліквідація та упорядкування стихійних звалищ (п. 74.1 Постанови КМУ №1147)Придбання контейнерів для  ТПВ ( 50 шт.)</t>
  </si>
  <si>
    <t>Санітарна очистка  русло річки " Суха Волноваха", Нульовий ставок Володимирівка (п.3 Постанови КМУ №1147)</t>
  </si>
  <si>
    <t>№ 316   від  15.12.2021р.</t>
  </si>
  <si>
    <t xml:space="preserve">до   розпорядження в.о. керівника </t>
  </si>
  <si>
    <t>від  23.12.2021 № 325</t>
  </si>
  <si>
    <t>В.о.керівника Ольгинської селищної</t>
  </si>
  <si>
    <t>№ 283   від  08.12.2021р.</t>
  </si>
  <si>
    <t>0217371</t>
  </si>
  <si>
    <t>0457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</si>
</sst>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19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5" fillId="4" borderId="1" applyNumberFormat="0" applyAlignment="0" applyProtection="0"/>
    <xf numFmtId="0" fontId="6" fillId="13" borderId="2" applyNumberFormat="0" applyAlignment="0" applyProtection="0"/>
    <xf numFmtId="0" fontId="13" fillId="13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10" fillId="0" borderId="3" applyNumberFormat="0" applyFill="0" applyAlignment="0" applyProtection="0"/>
    <xf numFmtId="0" fontId="8" fillId="14" borderId="4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9" fillId="0" borderId="0"/>
    <xf numFmtId="0" fontId="19" fillId="0" borderId="0"/>
    <xf numFmtId="0" fontId="4" fillId="2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5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31" fillId="15" borderId="0" applyNumberFormat="0" applyBorder="0" applyAlignment="0" applyProtection="0"/>
    <xf numFmtId="0" fontId="31" fillId="21" borderId="0" applyNumberFormat="0" applyBorder="0" applyAlignment="0" applyProtection="0"/>
    <xf numFmtId="0" fontId="32" fillId="27" borderId="0" applyNumberFormat="0" applyBorder="0" applyAlignment="0" applyProtection="0"/>
    <xf numFmtId="0" fontId="31" fillId="16" borderId="0" applyNumberFormat="0" applyBorder="0" applyAlignment="0" applyProtection="0"/>
    <xf numFmtId="0" fontId="31" fillId="22" borderId="0" applyNumberFormat="0" applyBorder="0" applyAlignment="0" applyProtection="0"/>
    <xf numFmtId="0" fontId="32" fillId="28" borderId="0" applyNumberFormat="0" applyBorder="0" applyAlignment="0" applyProtection="0"/>
    <xf numFmtId="0" fontId="31" fillId="17" borderId="0" applyNumberFormat="0" applyBorder="0" applyAlignment="0" applyProtection="0"/>
    <xf numFmtId="0" fontId="31" fillId="23" borderId="0" applyNumberFormat="0" applyBorder="0" applyAlignment="0" applyProtection="0"/>
    <xf numFmtId="0" fontId="32" fillId="29" borderId="0" applyNumberFormat="0" applyBorder="0" applyAlignment="0" applyProtection="0"/>
    <xf numFmtId="0" fontId="31" fillId="18" borderId="0" applyNumberFormat="0" applyBorder="0" applyAlignment="0" applyProtection="0"/>
    <xf numFmtId="0" fontId="31" fillId="24" borderId="0" applyNumberFormat="0" applyBorder="0" applyAlignment="0" applyProtection="0"/>
    <xf numFmtId="0" fontId="32" fillId="30" borderId="0" applyNumberFormat="0" applyBorder="0" applyAlignment="0" applyProtection="0"/>
    <xf numFmtId="0" fontId="31" fillId="19" borderId="0" applyNumberFormat="0" applyBorder="0" applyAlignment="0" applyProtection="0"/>
    <xf numFmtId="0" fontId="31" fillId="25" borderId="0" applyNumberFormat="0" applyBorder="0" applyAlignment="0" applyProtection="0"/>
    <xf numFmtId="0" fontId="32" fillId="31" borderId="0" applyNumberFormat="0" applyBorder="0" applyAlignment="0" applyProtection="0"/>
    <xf numFmtId="0" fontId="31" fillId="20" borderId="0" applyNumberFormat="0" applyBorder="0" applyAlignment="0" applyProtection="0"/>
    <xf numFmtId="0" fontId="31" fillId="26" borderId="0" applyNumberFormat="0" applyBorder="0" applyAlignment="0" applyProtection="0"/>
    <xf numFmtId="0" fontId="32" fillId="32" borderId="0" applyNumberFormat="0" applyBorder="0" applyAlignment="0" applyProtection="0"/>
  </cellStyleXfs>
  <cellXfs count="122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 applyBorder="1" applyAlignment="1">
      <alignment horizontal="center"/>
    </xf>
    <xf numFmtId="0" fontId="2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Alignment="1" applyProtection="1">
      <alignment horizontal="center"/>
    </xf>
    <xf numFmtId="0" fontId="1" fillId="0" borderId="0" xfId="0" applyFont="1" applyFill="1"/>
    <xf numFmtId="0" fontId="21" fillId="0" borderId="0" xfId="0" applyFont="1" applyFill="1"/>
    <xf numFmtId="0" fontId="21" fillId="0" borderId="0" xfId="0" applyNumberFormat="1" applyFont="1" applyFill="1" applyAlignment="1" applyProtection="1">
      <alignment horizontal="left" vertical="top"/>
    </xf>
    <xf numFmtId="0" fontId="21" fillId="0" borderId="0" xfId="0" applyNumberFormat="1" applyFont="1" applyFill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7" fillId="0" borderId="7" xfId="0" applyNumberFormat="1" applyFont="1" applyFill="1" applyBorder="1" applyAlignment="1" applyProtection="1">
      <alignment vertical="center" wrapText="1"/>
    </xf>
    <xf numFmtId="3" fontId="1" fillId="0" borderId="0" xfId="0" applyNumberFormat="1" applyFont="1" applyFill="1"/>
    <xf numFmtId="4" fontId="1" fillId="0" borderId="0" xfId="0" applyNumberFormat="1" applyFont="1" applyFill="1" applyBorder="1" applyAlignment="1" applyProtection="1"/>
    <xf numFmtId="0" fontId="26" fillId="0" borderId="0" xfId="0" applyNumberFormat="1" applyFont="1" applyFill="1" applyAlignment="1" applyProtection="1"/>
    <xf numFmtId="0" fontId="22" fillId="0" borderId="0" xfId="36" applyFont="1" applyFill="1"/>
    <xf numFmtId="3" fontId="1" fillId="0" borderId="0" xfId="0" applyNumberFormat="1" applyFont="1" applyFill="1" applyAlignment="1" applyProtection="1">
      <alignment horizontal="center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left" vertical="center" wrapText="1"/>
    </xf>
    <xf numFmtId="4" fontId="1" fillId="0" borderId="0" xfId="0" applyNumberFormat="1" applyFont="1" applyFill="1"/>
    <xf numFmtId="4" fontId="28" fillId="0" borderId="0" xfId="0" applyNumberFormat="1" applyFont="1" applyFill="1" applyAlignment="1" applyProtection="1"/>
    <xf numFmtId="4" fontId="29" fillId="0" borderId="0" xfId="0" applyNumberFormat="1" applyFont="1" applyFill="1" applyBorder="1" applyAlignment="1" applyProtection="1"/>
    <xf numFmtId="3" fontId="29" fillId="0" borderId="0" xfId="30" applyNumberFormat="1" applyFont="1" applyFill="1" applyBorder="1">
      <alignment vertical="top"/>
    </xf>
    <xf numFmtId="3" fontId="29" fillId="0" borderId="0" xfId="0" applyNumberFormat="1" applyFont="1" applyFill="1" applyBorder="1" applyAlignment="1" applyProtection="1"/>
    <xf numFmtId="4" fontId="1" fillId="0" borderId="0" xfId="0" applyNumberFormat="1" applyFont="1" applyFill="1" applyAlignment="1" applyProtection="1"/>
    <xf numFmtId="3" fontId="1" fillId="0" borderId="0" xfId="30" applyNumberFormat="1" applyFont="1" applyFill="1" applyBorder="1">
      <alignment vertical="top"/>
    </xf>
    <xf numFmtId="3" fontId="1" fillId="0" borderId="0" xfId="0" applyNumberFormat="1" applyFont="1" applyFill="1" applyBorder="1" applyAlignment="1" applyProtection="1"/>
    <xf numFmtId="4" fontId="17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4" fontId="30" fillId="0" borderId="0" xfId="0" applyNumberFormat="1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0" fontId="26" fillId="0" borderId="7" xfId="0" quotePrefix="1" applyFont="1" applyFill="1" applyBorder="1" applyAlignment="1">
      <alignment horizontal="center" vertical="center" wrapText="1"/>
    </xf>
    <xf numFmtId="164" fontId="33" fillId="0" borderId="7" xfId="30" applyNumberFormat="1" applyFont="1" applyFill="1" applyBorder="1" applyAlignment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left" vertical="center" wrapText="1"/>
    </xf>
    <xf numFmtId="4" fontId="34" fillId="0" borderId="7" xfId="30" applyNumberFormat="1" applyFont="1" applyFill="1" applyBorder="1" applyAlignment="1">
      <alignment horizontal="center" vertical="center"/>
    </xf>
    <xf numFmtId="4" fontId="34" fillId="0" borderId="7" xfId="30" applyNumberFormat="1" applyFont="1" applyFill="1" applyBorder="1" applyAlignment="1">
      <alignment horizontal="center" vertical="center" wrapText="1"/>
    </xf>
    <xf numFmtId="4" fontId="34" fillId="0" borderId="7" xfId="30" applyNumberFormat="1" applyFont="1" applyFill="1" applyBorder="1" applyAlignment="1">
      <alignment horizontal="center" vertical="top"/>
    </xf>
    <xf numFmtId="4" fontId="26" fillId="0" borderId="7" xfId="0" applyNumberFormat="1" applyFont="1" applyFill="1" applyBorder="1" applyAlignment="1" applyProtection="1">
      <alignment horizontal="center" vertical="center" wrapText="1"/>
    </xf>
    <xf numFmtId="49" fontId="23" fillId="0" borderId="8" xfId="36" applyNumberFormat="1" applyFont="1" applyFill="1" applyBorder="1" applyAlignment="1">
      <alignment vertical="center" wrapText="1"/>
    </xf>
    <xf numFmtId="49" fontId="23" fillId="0" borderId="8" xfId="36" quotePrefix="1" applyNumberFormat="1" applyFont="1" applyFill="1" applyBorder="1" applyAlignment="1">
      <alignment horizontal="center" vertical="center" wrapText="1"/>
    </xf>
    <xf numFmtId="4" fontId="26" fillId="0" borderId="8" xfId="36" applyNumberFormat="1" applyFont="1" applyFill="1" applyBorder="1" applyAlignment="1">
      <alignment vertical="center" wrapText="1"/>
    </xf>
    <xf numFmtId="4" fontId="36" fillId="0" borderId="7" xfId="30" applyNumberFormat="1" applyFont="1" applyFill="1" applyBorder="1" applyAlignment="1">
      <alignment horizontal="center" vertical="center"/>
    </xf>
    <xf numFmtId="4" fontId="36" fillId="0" borderId="7" xfId="30" applyNumberFormat="1" applyFont="1" applyFill="1" applyBorder="1" applyAlignment="1">
      <alignment horizontal="center" vertical="center" wrapText="1"/>
    </xf>
    <xf numFmtId="4" fontId="23" fillId="0" borderId="7" xfId="30" applyNumberFormat="1" applyFont="1" applyFill="1" applyBorder="1" applyAlignment="1">
      <alignment horizontal="center" vertical="center"/>
    </xf>
    <xf numFmtId="164" fontId="26" fillId="0" borderId="7" xfId="30" applyNumberFormat="1" applyFont="1" applyFill="1" applyBorder="1" applyAlignment="1">
      <alignment horizontal="center" vertical="center" wrapText="1"/>
    </xf>
    <xf numFmtId="4" fontId="37" fillId="0" borderId="7" xfId="30" applyNumberFormat="1" applyFont="1" applyFill="1" applyBorder="1" applyAlignment="1">
      <alignment horizontal="center" vertical="center"/>
    </xf>
    <xf numFmtId="4" fontId="26" fillId="0" borderId="7" xfId="30" applyNumberFormat="1" applyFont="1" applyFill="1" applyBorder="1" applyAlignment="1">
      <alignment horizontal="center" vertical="center"/>
    </xf>
    <xf numFmtId="4" fontId="34" fillId="0" borderId="7" xfId="30" applyNumberFormat="1" applyFont="1" applyFill="1" applyBorder="1" applyAlignment="1">
      <alignment horizontal="right" vertical="center"/>
    </xf>
    <xf numFmtId="4" fontId="23" fillId="0" borderId="7" xfId="30" applyNumberFormat="1" applyFont="1" applyFill="1" applyBorder="1" applyAlignment="1">
      <alignment horizontal="right" vertical="top"/>
    </xf>
    <xf numFmtId="4" fontId="26" fillId="0" borderId="7" xfId="30" applyNumberFormat="1" applyFont="1" applyFill="1" applyBorder="1" applyAlignment="1">
      <alignment horizontal="right" vertical="top"/>
    </xf>
    <xf numFmtId="164" fontId="33" fillId="0" borderId="7" xfId="30" applyNumberFormat="1" applyFont="1" applyFill="1" applyBorder="1" applyAlignment="1">
      <alignment horizontal="center" vertical="center" wrapText="1"/>
    </xf>
    <xf numFmtId="4" fontId="26" fillId="0" borderId="8" xfId="36" quotePrefix="1" applyNumberFormat="1" applyFont="1" applyFill="1" applyBorder="1" applyAlignment="1">
      <alignment horizontal="center" vertical="center" wrapText="1"/>
    </xf>
    <xf numFmtId="164" fontId="33" fillId="0" borderId="9" xfId="30" applyNumberFormat="1" applyFont="1" applyFill="1" applyBorder="1" applyAlignment="1">
      <alignment horizontal="center" vertical="top" wrapText="1"/>
    </xf>
    <xf numFmtId="4" fontId="35" fillId="0" borderId="7" xfId="3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164" fontId="26" fillId="0" borderId="9" xfId="30" applyNumberFormat="1" applyFont="1" applyFill="1" applyBorder="1" applyAlignment="1">
      <alignment horizontal="center" vertical="center" wrapText="1"/>
    </xf>
    <xf numFmtId="49" fontId="23" fillId="0" borderId="7" xfId="36" quotePrefix="1" applyNumberFormat="1" applyFont="1" applyFill="1" applyBorder="1" applyAlignment="1">
      <alignment horizontal="center" vertical="center" wrapText="1"/>
    </xf>
    <xf numFmtId="0" fontId="23" fillId="0" borderId="7" xfId="36" quotePrefix="1" applyFont="1" applyFill="1" applyBorder="1" applyAlignment="1">
      <alignment horizontal="center" vertical="center" wrapText="1"/>
    </xf>
    <xf numFmtId="4" fontId="23" fillId="0" borderId="7" xfId="36" quotePrefix="1" applyNumberFormat="1" applyFont="1" applyFill="1" applyBorder="1" applyAlignment="1">
      <alignment horizontal="center" vertical="center" wrapText="1"/>
    </xf>
    <xf numFmtId="164" fontId="33" fillId="0" borderId="9" xfId="30" applyNumberFormat="1" applyFont="1" applyFill="1" applyBorder="1" applyAlignment="1">
      <alignment horizontal="center" vertical="center" wrapText="1"/>
    </xf>
    <xf numFmtId="164" fontId="26" fillId="0" borderId="7" xfId="30" applyNumberFormat="1" applyFont="1" applyFill="1" applyBorder="1" applyAlignment="1">
      <alignment horizontal="center" vertical="top" wrapText="1"/>
    </xf>
    <xf numFmtId="4" fontId="23" fillId="0" borderId="7" xfId="0" applyNumberFormat="1" applyFont="1" applyFill="1" applyBorder="1" applyAlignment="1" applyProtection="1">
      <alignment horizontal="center" vertical="center" wrapText="1"/>
    </xf>
    <xf numFmtId="0" fontId="35" fillId="0" borderId="7" xfId="0" applyFont="1" applyFill="1" applyBorder="1" applyAlignment="1">
      <alignment vertical="center" wrapText="1"/>
    </xf>
    <xf numFmtId="164" fontId="34" fillId="0" borderId="7" xfId="30" applyNumberFormat="1" applyFont="1" applyFill="1" applyBorder="1" applyAlignment="1">
      <alignment horizontal="left" vertical="top" wrapText="1"/>
    </xf>
    <xf numFmtId="164" fontId="23" fillId="0" borderId="7" xfId="30" applyNumberFormat="1" applyFont="1" applyFill="1" applyBorder="1" applyAlignment="1">
      <alignment horizontal="left" vertical="center" wrapText="1"/>
    </xf>
    <xf numFmtId="4" fontId="36" fillId="0" borderId="7" xfId="30" applyNumberFormat="1" applyFont="1" applyFill="1" applyBorder="1">
      <alignment vertical="top"/>
    </xf>
    <xf numFmtId="0" fontId="23" fillId="0" borderId="7" xfId="0" applyFont="1" applyFill="1" applyBorder="1" applyAlignment="1">
      <alignment vertical="center" wrapText="1"/>
    </xf>
    <xf numFmtId="164" fontId="23" fillId="0" borderId="9" xfId="30" applyNumberFormat="1" applyFont="1" applyFill="1" applyBorder="1" applyAlignment="1">
      <alignment horizontal="left" vertical="center" wrapText="1"/>
    </xf>
    <xf numFmtId="0" fontId="23" fillId="0" borderId="7" xfId="0" applyNumberFormat="1" applyFont="1" applyFill="1" applyBorder="1" applyAlignment="1" applyProtection="1">
      <alignment horizontal="left" vertical="center" wrapText="1"/>
    </xf>
    <xf numFmtId="4" fontId="34" fillId="0" borderId="7" xfId="30" applyNumberFormat="1" applyFont="1" applyFill="1" applyBorder="1" applyAlignment="1">
      <alignment horizontal="right" vertical="top"/>
    </xf>
    <xf numFmtId="49" fontId="23" fillId="0" borderId="8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4" fontId="37" fillId="0" borderId="7" xfId="30" applyNumberFormat="1" applyFont="1" applyFill="1" applyBorder="1" applyAlignment="1">
      <alignment horizontal="center" vertical="top"/>
    </xf>
    <xf numFmtId="4" fontId="23" fillId="0" borderId="7" xfId="30" applyNumberFormat="1" applyFont="1" applyFill="1" applyBorder="1" applyAlignment="1">
      <alignment horizontal="center" vertical="top"/>
    </xf>
    <xf numFmtId="4" fontId="36" fillId="0" borderId="7" xfId="30" applyNumberFormat="1" applyFont="1" applyFill="1" applyBorder="1" applyAlignment="1">
      <alignment horizontal="center" vertical="top"/>
    </xf>
    <xf numFmtId="4" fontId="35" fillId="0" borderId="7" xfId="3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33" borderId="7" xfId="0" applyNumberFormat="1" applyFont="1" applyFill="1" applyBorder="1" applyAlignment="1">
      <alignment horizontal="center" vertical="center" wrapText="1"/>
    </xf>
    <xf numFmtId="0" fontId="26" fillId="33" borderId="9" xfId="0" applyNumberFormat="1" applyFont="1" applyFill="1" applyBorder="1" applyAlignment="1">
      <alignment horizontal="center" vertical="center" wrapText="1"/>
    </xf>
    <xf numFmtId="0" fontId="26" fillId="33" borderId="10" xfId="0" applyNumberFormat="1" applyFont="1" applyFill="1" applyBorder="1" applyAlignment="1">
      <alignment horizontal="center" vertical="center" wrapText="1"/>
    </xf>
    <xf numFmtId="4" fontId="38" fillId="0" borderId="7" xfId="30" applyNumberFormat="1" applyFont="1" applyFill="1" applyBorder="1" applyAlignment="1">
      <alignment horizontal="center" vertical="top"/>
    </xf>
    <xf numFmtId="4" fontId="35" fillId="0" borderId="7" xfId="0" applyNumberFormat="1" applyFont="1" applyFill="1" applyBorder="1" applyAlignment="1">
      <alignment horizontal="center" vertical="justify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49" fontId="23" fillId="0" borderId="9" xfId="0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 applyProtection="1">
      <alignment horizontal="center"/>
    </xf>
    <xf numFmtId="49" fontId="35" fillId="0" borderId="11" xfId="0" applyNumberFormat="1" applyFont="1" applyFill="1" applyBorder="1" applyAlignment="1">
      <alignment horizontal="center" vertical="center" wrapText="1"/>
    </xf>
    <xf numFmtId="49" fontId="35" fillId="0" borderId="13" xfId="0" applyNumberFormat="1" applyFont="1" applyFill="1" applyBorder="1" applyAlignment="1">
      <alignment horizontal="center" vertical="center" wrapText="1"/>
    </xf>
    <xf numFmtId="49" fontId="35" fillId="0" borderId="12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35" fillId="0" borderId="11" xfId="36" applyFont="1" applyFill="1" applyBorder="1" applyAlignment="1">
      <alignment horizontal="center" vertical="center" wrapText="1"/>
    </xf>
    <xf numFmtId="0" fontId="35" fillId="0" borderId="13" xfId="36" quotePrefix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49" fontId="27" fillId="0" borderId="0" xfId="0" applyNumberFormat="1" applyFont="1" applyFill="1" applyAlignment="1" applyProtection="1">
      <alignment horizontal="center"/>
    </xf>
    <xf numFmtId="0" fontId="22" fillId="0" borderId="0" xfId="0" applyNumberFormat="1" applyFont="1" applyFill="1" applyAlignment="1" applyProtection="1">
      <alignment horizontal="center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49" fontId="35" fillId="0" borderId="7" xfId="36" applyNumberFormat="1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</cellXfs>
  <cellStyles count="62">
    <cellStyle name="20% - Акцент1" xfId="44" hidden="1"/>
    <cellStyle name="20% - Акцент2" xfId="47" hidden="1"/>
    <cellStyle name="20% - Акцент3" xfId="50" hidden="1"/>
    <cellStyle name="20% - Акцент4" xfId="53" hidden="1"/>
    <cellStyle name="20% - Акцент5" xfId="56" hidden="1"/>
    <cellStyle name="20% - Акцент6" xfId="59" hidden="1"/>
    <cellStyle name="40% - Акцент1" xfId="45" hidden="1"/>
    <cellStyle name="40% - Акцент2" xfId="48" hidden="1"/>
    <cellStyle name="40% - Акцент3" xfId="51" hidden="1"/>
    <cellStyle name="40% - Акцент4" xfId="54" hidden="1"/>
    <cellStyle name="40% - Акцент5" xfId="57" hidden="1"/>
    <cellStyle name="40% - Акцент6" xfId="60" hidden="1"/>
    <cellStyle name="60% - Акцент1" xfId="46" hidden="1"/>
    <cellStyle name="60% - Акцент2" xfId="49" hidden="1"/>
    <cellStyle name="60% - Акцент3" xfId="52" hidden="1"/>
    <cellStyle name="60% - Акцент4" xfId="55" hidden="1"/>
    <cellStyle name="60% - Акцент5" xfId="58" hidden="1"/>
    <cellStyle name="60% - Акцент6" xfId="61" hidden="1"/>
    <cellStyle name="Normal_meresha_07" xfId="1"/>
    <cellStyle name="Акцент1" xfId="2"/>
    <cellStyle name="Акцент2" xfId="3"/>
    <cellStyle name="Акцент3" xfId="4"/>
    <cellStyle name="Акцент4" xfId="5"/>
    <cellStyle name="Акцент5" xfId="6"/>
    <cellStyle name="Акцент6" xfId="7"/>
    <cellStyle name="Ввод " xfId="8"/>
    <cellStyle name="Вывод" xfId="9"/>
    <cellStyle name="Вычисление" xfId="10"/>
    <cellStyle name="Звичайний 10" xfId="11"/>
    <cellStyle name="Звичайний 11" xfId="12"/>
    <cellStyle name="Звичайний 12" xfId="13"/>
    <cellStyle name="Звичайний 13" xfId="14"/>
    <cellStyle name="Звичайний 14" xfId="15"/>
    <cellStyle name="Звичайний 15" xfId="16"/>
    <cellStyle name="Звичайний 16" xfId="17"/>
    <cellStyle name="Звичайний 17" xfId="18"/>
    <cellStyle name="Звичайний 18" xfId="19"/>
    <cellStyle name="Звичайний 19" xfId="20"/>
    <cellStyle name="Звичайний 2" xfId="21"/>
    <cellStyle name="Звичайний 20" xfId="22"/>
    <cellStyle name="Звичайний 3" xfId="23"/>
    <cellStyle name="Звичайний 4" xfId="24"/>
    <cellStyle name="Звичайний 5" xfId="25"/>
    <cellStyle name="Звичайний 6" xfId="26"/>
    <cellStyle name="Звичайний 7" xfId="27"/>
    <cellStyle name="Звичайний 8" xfId="28"/>
    <cellStyle name="Звичайний 9" xfId="29"/>
    <cellStyle name="Звичайний_Додаток _ 3 зм_ни 4575" xfId="30"/>
    <cellStyle name="Итог" xfId="31"/>
    <cellStyle name="Контрольная ячейка" xfId="32"/>
    <cellStyle name="Название" xfId="33"/>
    <cellStyle name="Нейтральный" xfId="34"/>
    <cellStyle name="Обычный" xfId="0" builtinId="0"/>
    <cellStyle name="Обычный 2" xfId="35"/>
    <cellStyle name="Обычный_Книга1" xfId="36"/>
    <cellStyle name="Плохой" xfId="37"/>
    <cellStyle name="Пояснение" xfId="38"/>
    <cellStyle name="Примечание" xfId="39"/>
    <cellStyle name="Связанная ячейка" xfId="40"/>
    <cellStyle name="Стиль 1" xfId="41"/>
    <cellStyle name="Текст предупреждения" xfId="42"/>
    <cellStyle name="Хороший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88"/>
  <sheetViews>
    <sheetView tabSelected="1" topLeftCell="F72" zoomScale="80" zoomScaleNormal="80" workbookViewId="0">
      <selection activeCell="H75" sqref="H75"/>
    </sheetView>
  </sheetViews>
  <sheetFormatPr defaultColWidth="9.1640625" defaultRowHeight="12.75"/>
  <cols>
    <col min="1" max="1" width="12.83203125" style="5" customWidth="1"/>
    <col min="2" max="3" width="14.5" style="1" customWidth="1"/>
    <col min="4" max="4" width="64" style="1" customWidth="1"/>
    <col min="5" max="5" width="55" style="1" customWidth="1"/>
    <col min="6" max="6" width="34.5" style="4" customWidth="1"/>
    <col min="7" max="7" width="19.83203125" style="1" customWidth="1"/>
    <col min="8" max="8" width="21.83203125" style="1" customWidth="1"/>
    <col min="9" max="9" width="17.1640625" style="1" customWidth="1"/>
    <col min="10" max="10" width="16.5" style="1" customWidth="1"/>
    <col min="11" max="11" width="15" style="5" customWidth="1"/>
    <col min="12" max="12" width="14.6640625" style="5" customWidth="1"/>
    <col min="13" max="16384" width="9.1640625" style="5"/>
  </cols>
  <sheetData>
    <row r="1" spans="1:256" ht="15" customHeight="1">
      <c r="G1" s="14" t="s">
        <v>59</v>
      </c>
      <c r="H1" s="14"/>
      <c r="I1" s="14"/>
      <c r="J1" s="14"/>
    </row>
    <row r="2" spans="1:256" ht="15" customHeight="1">
      <c r="G2" s="14" t="s">
        <v>140</v>
      </c>
      <c r="H2" s="14"/>
      <c r="I2" s="14"/>
      <c r="J2" s="14"/>
    </row>
    <row r="3" spans="1:256" ht="15" customHeight="1">
      <c r="G3" s="14" t="s">
        <v>66</v>
      </c>
      <c r="H3" s="14"/>
      <c r="I3" s="14"/>
      <c r="J3" s="14"/>
    </row>
    <row r="4" spans="1:256" ht="15" customHeight="1">
      <c r="G4" s="14" t="s">
        <v>141</v>
      </c>
      <c r="H4" s="14"/>
      <c r="I4" s="14"/>
      <c r="J4" s="14"/>
    </row>
    <row r="5" spans="1:256" ht="15" customHeight="1">
      <c r="A5" s="6"/>
      <c r="B5" s="7"/>
      <c r="C5" s="7"/>
      <c r="D5" s="7"/>
      <c r="E5" s="7"/>
      <c r="F5" s="8"/>
      <c r="G5" s="14"/>
      <c r="H5" s="14"/>
      <c r="I5" s="14"/>
      <c r="J5" s="14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15.75">
      <c r="A6" s="6"/>
      <c r="B6" s="7"/>
      <c r="C6" s="7"/>
      <c r="D6" s="7"/>
      <c r="E6" s="7"/>
      <c r="F6" s="8"/>
      <c r="G6" s="14"/>
      <c r="H6" s="14"/>
      <c r="I6" s="14"/>
      <c r="J6" s="14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6.75" customHeight="1">
      <c r="A7" s="110" t="s">
        <v>67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256" ht="15">
      <c r="A8" s="111" t="s">
        <v>68</v>
      </c>
      <c r="B8" s="111"/>
      <c r="C8" s="111"/>
      <c r="D8" s="111"/>
      <c r="E8" s="111"/>
      <c r="F8" s="111"/>
      <c r="G8" s="111"/>
      <c r="H8" s="111"/>
      <c r="I8" s="111"/>
      <c r="J8" s="111"/>
    </row>
    <row r="9" spans="1:256" ht="15">
      <c r="A9" s="112" t="s">
        <v>34</v>
      </c>
      <c r="B9" s="112"/>
      <c r="C9" s="112"/>
      <c r="D9" s="112"/>
      <c r="E9" s="112"/>
      <c r="F9" s="112"/>
      <c r="G9" s="112"/>
      <c r="H9" s="112"/>
      <c r="I9" s="112"/>
      <c r="J9" s="112"/>
    </row>
    <row r="10" spans="1:256" ht="18.75">
      <c r="B10" s="2"/>
      <c r="C10" s="2"/>
      <c r="D10" s="2"/>
      <c r="E10" s="2"/>
      <c r="F10" s="2"/>
      <c r="G10" s="2"/>
      <c r="H10" s="2"/>
      <c r="I10" s="3"/>
      <c r="J10" s="9" t="s">
        <v>21</v>
      </c>
    </row>
    <row r="11" spans="1:256">
      <c r="A11" s="113" t="s">
        <v>57</v>
      </c>
      <c r="B11" s="113" t="s">
        <v>35</v>
      </c>
      <c r="C11" s="113" t="s">
        <v>36</v>
      </c>
      <c r="D11" s="113" t="s">
        <v>60</v>
      </c>
      <c r="E11" s="113" t="s">
        <v>61</v>
      </c>
      <c r="F11" s="113" t="s">
        <v>62</v>
      </c>
      <c r="G11" s="113" t="s">
        <v>30</v>
      </c>
      <c r="H11" s="113" t="s">
        <v>19</v>
      </c>
      <c r="I11" s="113" t="s">
        <v>20</v>
      </c>
      <c r="J11" s="113"/>
    </row>
    <row r="12" spans="1:256" ht="136.5" customHeight="1">
      <c r="A12" s="113"/>
      <c r="B12" s="113"/>
      <c r="C12" s="113"/>
      <c r="D12" s="113"/>
      <c r="E12" s="113"/>
      <c r="F12" s="113"/>
      <c r="G12" s="113"/>
      <c r="H12" s="113"/>
      <c r="I12" s="10" t="s">
        <v>30</v>
      </c>
      <c r="J12" s="29" t="s">
        <v>31</v>
      </c>
    </row>
    <row r="13" spans="1:256" ht="21" customHeight="1">
      <c r="A13" s="114" t="s">
        <v>69</v>
      </c>
      <c r="B13" s="115"/>
      <c r="C13" s="115"/>
      <c r="D13" s="115"/>
      <c r="E13" s="115"/>
      <c r="F13" s="115"/>
      <c r="G13" s="115"/>
      <c r="H13" s="115"/>
      <c r="I13" s="115"/>
      <c r="J13" s="116"/>
      <c r="L13" s="11"/>
    </row>
    <row r="14" spans="1:256" ht="53.25" customHeight="1">
      <c r="A14" s="30" t="s">
        <v>2</v>
      </c>
      <c r="B14" s="30" t="s">
        <v>3</v>
      </c>
      <c r="C14" s="30" t="s">
        <v>40</v>
      </c>
      <c r="D14" s="31" t="s">
        <v>4</v>
      </c>
      <c r="E14" s="32" t="s">
        <v>110</v>
      </c>
      <c r="F14" s="33" t="s">
        <v>139</v>
      </c>
      <c r="G14" s="34">
        <v>100000</v>
      </c>
      <c r="H14" s="35">
        <v>100000</v>
      </c>
      <c r="I14" s="36"/>
      <c r="J14" s="37"/>
    </row>
    <row r="15" spans="1:256" ht="55.5" customHeight="1">
      <c r="A15" s="38" t="s">
        <v>144</v>
      </c>
      <c r="B15" s="39">
        <v>7371</v>
      </c>
      <c r="C15" s="38" t="s">
        <v>145</v>
      </c>
      <c r="D15" s="40" t="s">
        <v>85</v>
      </c>
      <c r="E15" s="32" t="s">
        <v>130</v>
      </c>
      <c r="F15" s="33" t="s">
        <v>139</v>
      </c>
      <c r="G15" s="34">
        <v>10897117</v>
      </c>
      <c r="H15" s="35">
        <v>10897117</v>
      </c>
      <c r="I15" s="36"/>
      <c r="J15" s="37"/>
    </row>
    <row r="16" spans="1:256" ht="17.25" customHeight="1">
      <c r="A16" s="108" t="s">
        <v>116</v>
      </c>
      <c r="B16" s="109"/>
      <c r="C16" s="109"/>
      <c r="D16" s="109"/>
      <c r="E16" s="109"/>
      <c r="F16" s="109"/>
      <c r="G16" s="41">
        <f>SUM(G14:G15)</f>
        <v>10997117</v>
      </c>
      <c r="H16" s="42">
        <f>SUM(H14:H15)</f>
        <v>10997117</v>
      </c>
      <c r="I16" s="43"/>
      <c r="J16" s="43"/>
    </row>
    <row r="17" spans="1:10" ht="19.5" customHeight="1">
      <c r="A17" s="100" t="s">
        <v>70</v>
      </c>
      <c r="B17" s="101"/>
      <c r="C17" s="101"/>
      <c r="D17" s="101"/>
      <c r="E17" s="101"/>
      <c r="F17" s="101"/>
      <c r="G17" s="101"/>
      <c r="H17" s="101"/>
      <c r="I17" s="101"/>
      <c r="J17" s="102"/>
    </row>
    <row r="18" spans="1:10" ht="54.75" customHeight="1">
      <c r="A18" s="86" t="s">
        <v>5</v>
      </c>
      <c r="B18" s="89">
        <v>1010</v>
      </c>
      <c r="C18" s="86" t="s">
        <v>22</v>
      </c>
      <c r="D18" s="92" t="s">
        <v>27</v>
      </c>
      <c r="E18" s="44" t="s">
        <v>84</v>
      </c>
      <c r="F18" s="33" t="s">
        <v>139</v>
      </c>
      <c r="G18" s="34">
        <v>4800000</v>
      </c>
      <c r="H18" s="45">
        <v>4800000</v>
      </c>
      <c r="I18" s="43"/>
      <c r="J18" s="43"/>
    </row>
    <row r="19" spans="1:10" ht="54" customHeight="1">
      <c r="A19" s="87"/>
      <c r="B19" s="90"/>
      <c r="C19" s="87"/>
      <c r="D19" s="93"/>
      <c r="E19" s="32" t="s">
        <v>74</v>
      </c>
      <c r="F19" s="33" t="s">
        <v>139</v>
      </c>
      <c r="G19" s="34">
        <v>543000</v>
      </c>
      <c r="H19" s="45">
        <v>543000</v>
      </c>
      <c r="I19" s="43"/>
      <c r="J19" s="43"/>
    </row>
    <row r="20" spans="1:10" ht="54" customHeight="1">
      <c r="A20" s="86" t="s">
        <v>48</v>
      </c>
      <c r="B20" s="89">
        <v>1021</v>
      </c>
      <c r="C20" s="86" t="s">
        <v>37</v>
      </c>
      <c r="D20" s="92" t="s">
        <v>43</v>
      </c>
      <c r="E20" s="32" t="s">
        <v>71</v>
      </c>
      <c r="F20" s="33" t="s">
        <v>139</v>
      </c>
      <c r="G20" s="34">
        <f>H20</f>
        <v>6500000</v>
      </c>
      <c r="H20" s="45">
        <v>6500000</v>
      </c>
      <c r="I20" s="43"/>
      <c r="J20" s="46"/>
    </row>
    <row r="21" spans="1:10" ht="41.25" customHeight="1">
      <c r="A21" s="87"/>
      <c r="B21" s="90"/>
      <c r="C21" s="87"/>
      <c r="D21" s="93"/>
      <c r="E21" s="32" t="s">
        <v>73</v>
      </c>
      <c r="F21" s="33" t="s">
        <v>139</v>
      </c>
      <c r="G21" s="47">
        <v>1415000</v>
      </c>
      <c r="H21" s="45">
        <v>1415000</v>
      </c>
      <c r="I21" s="48"/>
      <c r="J21" s="49"/>
    </row>
    <row r="22" spans="1:10" ht="42" customHeight="1">
      <c r="A22" s="87"/>
      <c r="B22" s="90"/>
      <c r="C22" s="87"/>
      <c r="D22" s="93"/>
      <c r="E22" s="32" t="s">
        <v>76</v>
      </c>
      <c r="F22" s="33" t="s">
        <v>139</v>
      </c>
      <c r="G22" s="34">
        <v>2120000</v>
      </c>
      <c r="H22" s="45">
        <v>2120000</v>
      </c>
      <c r="I22" s="43"/>
      <c r="J22" s="49"/>
    </row>
    <row r="23" spans="1:10" ht="53.25" customHeight="1">
      <c r="A23" s="87"/>
      <c r="B23" s="90"/>
      <c r="C23" s="87"/>
      <c r="D23" s="93"/>
      <c r="E23" s="32" t="s">
        <v>75</v>
      </c>
      <c r="F23" s="33" t="s">
        <v>139</v>
      </c>
      <c r="G23" s="34">
        <v>4029000</v>
      </c>
      <c r="H23" s="45">
        <v>4029000</v>
      </c>
      <c r="I23" s="43"/>
      <c r="J23" s="49"/>
    </row>
    <row r="24" spans="1:10" ht="69" customHeight="1">
      <c r="A24" s="88"/>
      <c r="B24" s="91"/>
      <c r="C24" s="88"/>
      <c r="D24" s="94"/>
      <c r="E24" s="50" t="s">
        <v>72</v>
      </c>
      <c r="F24" s="33" t="s">
        <v>139</v>
      </c>
      <c r="G24" s="34">
        <f>H24</f>
        <v>1850000</v>
      </c>
      <c r="H24" s="45">
        <v>1850000</v>
      </c>
      <c r="I24" s="43"/>
      <c r="J24" s="49"/>
    </row>
    <row r="25" spans="1:10" ht="72.75" customHeight="1">
      <c r="A25" s="39" t="s">
        <v>18</v>
      </c>
      <c r="B25" s="39" t="s">
        <v>15</v>
      </c>
      <c r="C25" s="39" t="s">
        <v>39</v>
      </c>
      <c r="D25" s="51" t="s">
        <v>16</v>
      </c>
      <c r="E25" s="52" t="s">
        <v>77</v>
      </c>
      <c r="F25" s="33" t="s">
        <v>139</v>
      </c>
      <c r="G25" s="34">
        <f>H25</f>
        <v>85430</v>
      </c>
      <c r="H25" s="43">
        <v>85430</v>
      </c>
      <c r="I25" s="43"/>
      <c r="J25" s="49"/>
    </row>
    <row r="26" spans="1:10" ht="18.75" customHeight="1">
      <c r="A26" s="117" t="s">
        <v>116</v>
      </c>
      <c r="B26" s="117"/>
      <c r="C26" s="117"/>
      <c r="D26" s="117"/>
      <c r="E26" s="117"/>
      <c r="F26" s="117"/>
      <c r="G26" s="41">
        <f>SUM(G18:G25)</f>
        <v>21342430</v>
      </c>
      <c r="H26" s="53">
        <f>SUM(H18:H25)</f>
        <v>21342430</v>
      </c>
      <c r="I26" s="43"/>
      <c r="J26" s="49"/>
    </row>
    <row r="27" spans="1:10" ht="19.5" customHeight="1">
      <c r="A27" s="100" t="s">
        <v>78</v>
      </c>
      <c r="B27" s="101"/>
      <c r="C27" s="101"/>
      <c r="D27" s="101"/>
      <c r="E27" s="101"/>
      <c r="F27" s="101"/>
      <c r="G27" s="101"/>
      <c r="H27" s="101"/>
      <c r="I27" s="101"/>
      <c r="J27" s="102"/>
    </row>
    <row r="28" spans="1:10" ht="111" customHeight="1">
      <c r="A28" s="30" t="s">
        <v>100</v>
      </c>
      <c r="B28" s="54">
        <v>3031</v>
      </c>
      <c r="C28" s="30" t="s">
        <v>32</v>
      </c>
      <c r="D28" s="55" t="s">
        <v>101</v>
      </c>
      <c r="E28" s="56" t="s">
        <v>111</v>
      </c>
      <c r="F28" s="33"/>
      <c r="G28" s="41">
        <v>4500</v>
      </c>
      <c r="H28" s="41">
        <v>4500</v>
      </c>
      <c r="I28" s="41"/>
      <c r="J28" s="41"/>
    </row>
    <row r="29" spans="1:10" ht="70.5" customHeight="1">
      <c r="A29" s="57" t="s">
        <v>6</v>
      </c>
      <c r="B29" s="58">
        <v>3050</v>
      </c>
      <c r="C29" s="59" t="s">
        <v>44</v>
      </c>
      <c r="D29" s="55" t="s">
        <v>45</v>
      </c>
      <c r="E29" s="60" t="s">
        <v>79</v>
      </c>
      <c r="F29" s="33" t="s">
        <v>139</v>
      </c>
      <c r="G29" s="34">
        <f>H29+I29</f>
        <v>6055</v>
      </c>
      <c r="H29" s="34">
        <v>6055</v>
      </c>
      <c r="I29" s="34"/>
      <c r="J29" s="37"/>
    </row>
    <row r="30" spans="1:10" ht="33.6" customHeight="1">
      <c r="A30" s="30" t="s">
        <v>7</v>
      </c>
      <c r="B30" s="54">
        <v>3090</v>
      </c>
      <c r="C30" s="59" t="s">
        <v>32</v>
      </c>
      <c r="D30" s="55" t="s">
        <v>49</v>
      </c>
      <c r="E30" s="44" t="s">
        <v>64</v>
      </c>
      <c r="F30" s="33" t="s">
        <v>139</v>
      </c>
      <c r="G30" s="34">
        <f>H30</f>
        <v>11513</v>
      </c>
      <c r="H30" s="34">
        <v>11513</v>
      </c>
      <c r="I30" s="34"/>
      <c r="J30" s="37"/>
    </row>
    <row r="31" spans="1:10" ht="59.25" customHeight="1">
      <c r="A31" s="30" t="s">
        <v>8</v>
      </c>
      <c r="B31" s="54">
        <v>3140</v>
      </c>
      <c r="C31" s="30" t="s">
        <v>33</v>
      </c>
      <c r="D31" s="55" t="s">
        <v>80</v>
      </c>
      <c r="E31" s="50" t="s">
        <v>81</v>
      </c>
      <c r="F31" s="33" t="s">
        <v>139</v>
      </c>
      <c r="G31" s="34">
        <v>120017</v>
      </c>
      <c r="H31" s="43">
        <v>120017</v>
      </c>
      <c r="I31" s="34"/>
      <c r="J31" s="37"/>
    </row>
    <row r="32" spans="1:10" ht="71.25" customHeight="1">
      <c r="A32" s="30" t="s">
        <v>12</v>
      </c>
      <c r="B32" s="30" t="s">
        <v>14</v>
      </c>
      <c r="C32" s="30" t="s">
        <v>41</v>
      </c>
      <c r="D32" s="31" t="s">
        <v>13</v>
      </c>
      <c r="E32" s="50" t="s">
        <v>65</v>
      </c>
      <c r="F32" s="33" t="s">
        <v>139</v>
      </c>
      <c r="G32" s="34">
        <f>H32+I32</f>
        <v>152435</v>
      </c>
      <c r="H32" s="43">
        <v>152435</v>
      </c>
      <c r="I32" s="34"/>
      <c r="J32" s="37"/>
    </row>
    <row r="33" spans="1:10" ht="83.25" customHeight="1">
      <c r="A33" s="58" t="s">
        <v>9</v>
      </c>
      <c r="B33" s="58" t="s">
        <v>50</v>
      </c>
      <c r="C33" s="59" t="s">
        <v>41</v>
      </c>
      <c r="D33" s="55" t="s">
        <v>46</v>
      </c>
      <c r="E33" s="61" t="s">
        <v>82</v>
      </c>
      <c r="F33" s="33" t="s">
        <v>139</v>
      </c>
      <c r="G33" s="34">
        <v>17378</v>
      </c>
      <c r="H33" s="34">
        <v>16248</v>
      </c>
      <c r="I33" s="34"/>
      <c r="J33" s="37"/>
    </row>
    <row r="34" spans="1:10" ht="75.75" customHeight="1">
      <c r="A34" s="58" t="s">
        <v>10</v>
      </c>
      <c r="B34" s="58" t="s">
        <v>51</v>
      </c>
      <c r="C34" s="59" t="s">
        <v>47</v>
      </c>
      <c r="D34" s="55" t="s">
        <v>113</v>
      </c>
      <c r="E34" s="44" t="s">
        <v>83</v>
      </c>
      <c r="F34" s="33" t="s">
        <v>139</v>
      </c>
      <c r="G34" s="34">
        <f>H34</f>
        <v>25596</v>
      </c>
      <c r="H34" s="34">
        <v>25596</v>
      </c>
      <c r="I34" s="34"/>
      <c r="J34" s="62"/>
    </row>
    <row r="35" spans="1:10" ht="106.5" customHeight="1">
      <c r="A35" s="86" t="s">
        <v>11</v>
      </c>
      <c r="B35" s="89">
        <v>3242</v>
      </c>
      <c r="C35" s="86" t="s">
        <v>23</v>
      </c>
      <c r="D35" s="92" t="s">
        <v>63</v>
      </c>
      <c r="E35" s="50" t="s">
        <v>112</v>
      </c>
      <c r="F35" s="33" t="s">
        <v>139</v>
      </c>
      <c r="G35" s="34">
        <v>25200</v>
      </c>
      <c r="H35" s="43">
        <v>25200</v>
      </c>
      <c r="I35" s="34"/>
      <c r="J35" s="34"/>
    </row>
    <row r="36" spans="1:10" ht="39" customHeight="1">
      <c r="A36" s="87"/>
      <c r="B36" s="90"/>
      <c r="C36" s="87"/>
      <c r="D36" s="93"/>
      <c r="E36" s="56" t="s">
        <v>0</v>
      </c>
      <c r="F36" s="33" t="s">
        <v>139</v>
      </c>
      <c r="G36" s="34">
        <f>H36</f>
        <v>72000</v>
      </c>
      <c r="H36" s="34">
        <v>72000</v>
      </c>
      <c r="I36" s="34"/>
      <c r="J36" s="34"/>
    </row>
    <row r="37" spans="1:10" ht="96" customHeight="1">
      <c r="A37" s="88"/>
      <c r="B37" s="91"/>
      <c r="C37" s="88"/>
      <c r="D37" s="94"/>
      <c r="E37" s="60" t="s">
        <v>99</v>
      </c>
      <c r="F37" s="33" t="s">
        <v>139</v>
      </c>
      <c r="G37" s="34">
        <f>H37+I37</f>
        <v>18000</v>
      </c>
      <c r="H37" s="34">
        <v>18000</v>
      </c>
      <c r="I37" s="34"/>
      <c r="J37" s="34"/>
    </row>
    <row r="38" spans="1:10" ht="15.75" customHeight="1">
      <c r="A38" s="121" t="s">
        <v>116</v>
      </c>
      <c r="B38" s="121"/>
      <c r="C38" s="121"/>
      <c r="D38" s="121"/>
      <c r="E38" s="121"/>
      <c r="F38" s="121"/>
      <c r="G38" s="41">
        <f>SUM(G28:G37)</f>
        <v>452694</v>
      </c>
      <c r="H38" s="41">
        <f>SUM(H28:H37)</f>
        <v>451564</v>
      </c>
      <c r="I38" s="34"/>
      <c r="J38" s="34"/>
    </row>
    <row r="39" spans="1:10" ht="58.5" hidden="1">
      <c r="A39" s="30"/>
      <c r="B39" s="54"/>
      <c r="C39" s="30"/>
      <c r="D39" s="63" t="s">
        <v>17</v>
      </c>
      <c r="E39" s="64"/>
      <c r="F39" s="65"/>
      <c r="G39" s="66">
        <f>G40</f>
        <v>0</v>
      </c>
      <c r="H39" s="66">
        <f>H40</f>
        <v>0</v>
      </c>
      <c r="I39" s="66">
        <f>I40</f>
        <v>0</v>
      </c>
      <c r="J39" s="66">
        <f>J40</f>
        <v>0</v>
      </c>
    </row>
    <row r="40" spans="1:10" ht="63.75" hidden="1" customHeight="1">
      <c r="A40" s="30" t="s">
        <v>58</v>
      </c>
      <c r="B40" s="54">
        <v>9770</v>
      </c>
      <c r="C40" s="30" t="s">
        <v>56</v>
      </c>
      <c r="D40" s="67" t="s">
        <v>55</v>
      </c>
      <c r="E40" s="68"/>
      <c r="F40" s="69"/>
      <c r="G40" s="70">
        <f>H40+I40</f>
        <v>0</v>
      </c>
      <c r="H40" s="48"/>
      <c r="I40" s="48">
        <f>J40</f>
        <v>0</v>
      </c>
      <c r="J40" s="48"/>
    </row>
    <row r="41" spans="1:10" ht="23.25" customHeight="1">
      <c r="A41" s="100" t="s">
        <v>86</v>
      </c>
      <c r="B41" s="101"/>
      <c r="C41" s="101"/>
      <c r="D41" s="101"/>
      <c r="E41" s="101"/>
      <c r="F41" s="101"/>
      <c r="G41" s="101"/>
      <c r="H41" s="101"/>
      <c r="I41" s="101"/>
      <c r="J41" s="102"/>
    </row>
    <row r="42" spans="1:10" ht="65.25" customHeight="1">
      <c r="A42" s="71" t="s">
        <v>105</v>
      </c>
      <c r="B42" s="72">
        <v>4030</v>
      </c>
      <c r="C42" s="71" t="s">
        <v>42</v>
      </c>
      <c r="D42" s="73" t="s">
        <v>52</v>
      </c>
      <c r="E42" s="56" t="s">
        <v>118</v>
      </c>
      <c r="F42" s="33" t="s">
        <v>139</v>
      </c>
      <c r="G42" s="36">
        <v>279095</v>
      </c>
      <c r="H42" s="74">
        <v>279095</v>
      </c>
      <c r="I42" s="75"/>
      <c r="J42" s="75"/>
    </row>
    <row r="43" spans="1:10" ht="67.5" customHeight="1">
      <c r="A43" s="71" t="s">
        <v>104</v>
      </c>
      <c r="B43" s="72">
        <v>4040</v>
      </c>
      <c r="C43" s="71" t="s">
        <v>42</v>
      </c>
      <c r="D43" s="73" t="s">
        <v>106</v>
      </c>
      <c r="E43" s="56" t="s">
        <v>119</v>
      </c>
      <c r="F43" s="33" t="s">
        <v>139</v>
      </c>
      <c r="G43" s="36">
        <v>33137</v>
      </c>
      <c r="H43" s="74">
        <v>33137</v>
      </c>
      <c r="I43" s="75"/>
      <c r="J43" s="75"/>
    </row>
    <row r="44" spans="1:10" ht="45.75" customHeight="1">
      <c r="A44" s="86" t="s">
        <v>107</v>
      </c>
      <c r="B44" s="89">
        <v>4060</v>
      </c>
      <c r="C44" s="86" t="s">
        <v>24</v>
      </c>
      <c r="D44" s="92" t="s">
        <v>91</v>
      </c>
      <c r="E44" s="56" t="s">
        <v>92</v>
      </c>
      <c r="F44" s="33" t="s">
        <v>139</v>
      </c>
      <c r="G44" s="36">
        <v>270000</v>
      </c>
      <c r="H44" s="75">
        <v>270000</v>
      </c>
      <c r="I44" s="75"/>
      <c r="J44" s="75"/>
    </row>
    <row r="45" spans="1:10" ht="54" customHeight="1">
      <c r="A45" s="87"/>
      <c r="B45" s="90"/>
      <c r="C45" s="87"/>
      <c r="D45" s="93"/>
      <c r="E45" s="56" t="s">
        <v>93</v>
      </c>
      <c r="F45" s="33" t="s">
        <v>139</v>
      </c>
      <c r="G45" s="36">
        <v>180000</v>
      </c>
      <c r="H45" s="75">
        <v>180000</v>
      </c>
      <c r="I45" s="75"/>
      <c r="J45" s="75"/>
    </row>
    <row r="46" spans="1:10" ht="43.5" customHeight="1">
      <c r="A46" s="87"/>
      <c r="B46" s="90"/>
      <c r="C46" s="87"/>
      <c r="D46" s="93"/>
      <c r="E46" s="56" t="s">
        <v>94</v>
      </c>
      <c r="F46" s="33" t="s">
        <v>139</v>
      </c>
      <c r="G46" s="36">
        <v>65000</v>
      </c>
      <c r="H46" s="75">
        <v>65000</v>
      </c>
      <c r="I46" s="75"/>
      <c r="J46" s="75"/>
    </row>
    <row r="47" spans="1:10" ht="57" customHeight="1">
      <c r="A47" s="87"/>
      <c r="B47" s="90"/>
      <c r="C47" s="87"/>
      <c r="D47" s="93"/>
      <c r="E47" s="56" t="s">
        <v>120</v>
      </c>
      <c r="F47" s="33" t="s">
        <v>139</v>
      </c>
      <c r="G47" s="36">
        <v>200000</v>
      </c>
      <c r="H47" s="75">
        <v>200000</v>
      </c>
      <c r="I47" s="75"/>
      <c r="J47" s="75"/>
    </row>
    <row r="48" spans="1:10" ht="84.75" customHeight="1">
      <c r="A48" s="87"/>
      <c r="B48" s="90"/>
      <c r="C48" s="87"/>
      <c r="D48" s="93"/>
      <c r="E48" s="56" t="s">
        <v>121</v>
      </c>
      <c r="F48" s="33" t="s">
        <v>139</v>
      </c>
      <c r="G48" s="36">
        <v>240000</v>
      </c>
      <c r="H48" s="75">
        <v>240000</v>
      </c>
      <c r="I48" s="75"/>
      <c r="J48" s="75"/>
    </row>
    <row r="49" spans="1:10" ht="55.5" customHeight="1">
      <c r="A49" s="87"/>
      <c r="B49" s="90"/>
      <c r="C49" s="87"/>
      <c r="D49" s="93"/>
      <c r="E49" s="56" t="s">
        <v>95</v>
      </c>
      <c r="F49" s="33" t="s">
        <v>139</v>
      </c>
      <c r="G49" s="36">
        <v>100000</v>
      </c>
      <c r="H49" s="75">
        <v>100000</v>
      </c>
      <c r="I49" s="75"/>
      <c r="J49" s="75"/>
    </row>
    <row r="50" spans="1:10" ht="78.75" customHeight="1">
      <c r="A50" s="87"/>
      <c r="B50" s="90"/>
      <c r="C50" s="87"/>
      <c r="D50" s="93"/>
      <c r="E50" s="56" t="s">
        <v>96</v>
      </c>
      <c r="F50" s="33" t="s">
        <v>139</v>
      </c>
      <c r="G50" s="36">
        <v>10000</v>
      </c>
      <c r="H50" s="75">
        <v>10000</v>
      </c>
      <c r="I50" s="75"/>
      <c r="J50" s="75"/>
    </row>
    <row r="51" spans="1:10" ht="60" customHeight="1">
      <c r="A51" s="87"/>
      <c r="B51" s="90"/>
      <c r="C51" s="87"/>
      <c r="D51" s="93"/>
      <c r="E51" s="56" t="s">
        <v>122</v>
      </c>
      <c r="F51" s="33" t="s">
        <v>139</v>
      </c>
      <c r="G51" s="36">
        <v>100000</v>
      </c>
      <c r="H51" s="75">
        <v>100000</v>
      </c>
      <c r="I51" s="75"/>
      <c r="J51" s="75"/>
    </row>
    <row r="52" spans="1:10" ht="44.25" customHeight="1">
      <c r="A52" s="88"/>
      <c r="B52" s="91"/>
      <c r="C52" s="88"/>
      <c r="D52" s="94"/>
      <c r="E52" s="56" t="s">
        <v>123</v>
      </c>
      <c r="F52" s="33" t="s">
        <v>139</v>
      </c>
      <c r="G52" s="36">
        <v>240000</v>
      </c>
      <c r="H52" s="75">
        <v>240000</v>
      </c>
      <c r="I52" s="75"/>
      <c r="J52" s="75"/>
    </row>
    <row r="53" spans="1:10" ht="42.75" customHeight="1">
      <c r="A53" s="86" t="s">
        <v>108</v>
      </c>
      <c r="B53" s="89">
        <v>5041</v>
      </c>
      <c r="C53" s="86" t="s">
        <v>25</v>
      </c>
      <c r="D53" s="92" t="s">
        <v>88</v>
      </c>
      <c r="E53" s="56" t="s">
        <v>87</v>
      </c>
      <c r="F53" s="33" t="s">
        <v>139</v>
      </c>
      <c r="G53" s="36">
        <v>150000</v>
      </c>
      <c r="H53" s="75">
        <v>150000</v>
      </c>
      <c r="I53" s="75"/>
      <c r="J53" s="75"/>
    </row>
    <row r="54" spans="1:10" ht="42.75" customHeight="1">
      <c r="A54" s="87"/>
      <c r="B54" s="90"/>
      <c r="C54" s="87"/>
      <c r="D54" s="93"/>
      <c r="E54" s="56" t="s">
        <v>89</v>
      </c>
      <c r="F54" s="33" t="s">
        <v>139</v>
      </c>
      <c r="G54" s="36">
        <v>173100</v>
      </c>
      <c r="H54" s="75">
        <v>173100</v>
      </c>
      <c r="I54" s="75"/>
      <c r="J54" s="75"/>
    </row>
    <row r="55" spans="1:10" ht="52.5" customHeight="1">
      <c r="A55" s="87"/>
      <c r="B55" s="90"/>
      <c r="C55" s="87"/>
      <c r="D55" s="93"/>
      <c r="E55" s="56" t="s">
        <v>124</v>
      </c>
      <c r="F55" s="33" t="s">
        <v>139</v>
      </c>
      <c r="G55" s="36">
        <v>53000</v>
      </c>
      <c r="H55" s="75">
        <v>53000</v>
      </c>
      <c r="I55" s="75"/>
      <c r="J55" s="75"/>
    </row>
    <row r="56" spans="1:10" ht="57" customHeight="1">
      <c r="A56" s="88"/>
      <c r="B56" s="91"/>
      <c r="C56" s="88"/>
      <c r="D56" s="94"/>
      <c r="E56" s="56" t="s">
        <v>90</v>
      </c>
      <c r="F56" s="33" t="s">
        <v>139</v>
      </c>
      <c r="G56" s="36">
        <v>170000</v>
      </c>
      <c r="H56" s="75">
        <v>170000</v>
      </c>
      <c r="I56" s="75"/>
      <c r="J56" s="75"/>
    </row>
    <row r="57" spans="1:10" ht="42.75" customHeight="1">
      <c r="A57" s="30" t="s">
        <v>102</v>
      </c>
      <c r="B57" s="54">
        <v>1080</v>
      </c>
      <c r="C57" s="30" t="s">
        <v>38</v>
      </c>
      <c r="D57" s="55" t="s">
        <v>103</v>
      </c>
      <c r="E57" s="52" t="s">
        <v>125</v>
      </c>
      <c r="F57" s="33" t="s">
        <v>139</v>
      </c>
      <c r="G57" s="34">
        <v>24000</v>
      </c>
      <c r="H57" s="43">
        <v>24000</v>
      </c>
      <c r="I57" s="43"/>
      <c r="J57" s="49"/>
    </row>
    <row r="58" spans="1:10" ht="42.75" customHeight="1">
      <c r="A58" s="30"/>
      <c r="B58" s="54"/>
      <c r="C58" s="30"/>
      <c r="D58" s="55"/>
      <c r="E58" s="32" t="s">
        <v>126</v>
      </c>
      <c r="F58" s="33" t="s">
        <v>139</v>
      </c>
      <c r="G58" s="34">
        <v>10000</v>
      </c>
      <c r="H58" s="43">
        <v>10000</v>
      </c>
      <c r="I58" s="43"/>
      <c r="J58" s="49"/>
    </row>
    <row r="59" spans="1:10" ht="28.5" customHeight="1">
      <c r="A59" s="30"/>
      <c r="B59" s="54"/>
      <c r="C59" s="30"/>
      <c r="D59" s="55"/>
      <c r="E59" s="32" t="s">
        <v>127</v>
      </c>
      <c r="F59" s="33" t="s">
        <v>139</v>
      </c>
      <c r="G59" s="34">
        <v>50000</v>
      </c>
      <c r="H59" s="43">
        <v>50000</v>
      </c>
      <c r="I59" s="43"/>
      <c r="J59" s="49"/>
    </row>
    <row r="60" spans="1:10" ht="40.5" customHeight="1">
      <c r="A60" s="30"/>
      <c r="B60" s="54"/>
      <c r="C60" s="30"/>
      <c r="D60" s="55"/>
      <c r="E60" s="32" t="s">
        <v>128</v>
      </c>
      <c r="F60" s="33" t="s">
        <v>139</v>
      </c>
      <c r="G60" s="34">
        <v>25000</v>
      </c>
      <c r="H60" s="43">
        <v>25000</v>
      </c>
      <c r="I60" s="43"/>
      <c r="J60" s="49"/>
    </row>
    <row r="61" spans="1:10" ht="52.5" customHeight="1">
      <c r="A61" s="30"/>
      <c r="B61" s="54"/>
      <c r="C61" s="30"/>
      <c r="D61" s="55"/>
      <c r="E61" s="32" t="s">
        <v>129</v>
      </c>
      <c r="F61" s="33" t="s">
        <v>139</v>
      </c>
      <c r="G61" s="34">
        <v>10000</v>
      </c>
      <c r="H61" s="43">
        <v>10000</v>
      </c>
      <c r="I61" s="43"/>
      <c r="J61" s="49"/>
    </row>
    <row r="62" spans="1:10" ht="18" customHeight="1">
      <c r="A62" s="100" t="s">
        <v>116</v>
      </c>
      <c r="B62" s="101"/>
      <c r="C62" s="101"/>
      <c r="D62" s="101"/>
      <c r="E62" s="101"/>
      <c r="F62" s="102"/>
      <c r="G62" s="76">
        <f>SUM(G42:G61)</f>
        <v>2382332</v>
      </c>
      <c r="H62" s="77">
        <f>SUM(H42:H61)</f>
        <v>2382332</v>
      </c>
      <c r="I62" s="75"/>
      <c r="J62" s="75"/>
    </row>
    <row r="63" spans="1:10" ht="18" customHeight="1">
      <c r="A63" s="118" t="s">
        <v>115</v>
      </c>
      <c r="B63" s="119"/>
      <c r="C63" s="119"/>
      <c r="D63" s="119"/>
      <c r="E63" s="119"/>
      <c r="F63" s="119"/>
      <c r="G63" s="119"/>
      <c r="H63" s="119"/>
      <c r="I63" s="119"/>
      <c r="J63" s="120"/>
    </row>
    <row r="64" spans="1:10" ht="3" hidden="1" customHeight="1">
      <c r="A64" s="78"/>
      <c r="B64" s="79"/>
      <c r="C64" s="78"/>
      <c r="D64" s="80"/>
      <c r="E64" s="56"/>
      <c r="F64" s="33"/>
      <c r="G64" s="36"/>
      <c r="H64" s="75"/>
      <c r="I64" s="75"/>
      <c r="J64" s="75"/>
    </row>
    <row r="65" spans="1:12" ht="63.75" hidden="1" customHeight="1">
      <c r="A65" s="78"/>
      <c r="B65" s="79"/>
      <c r="C65" s="78"/>
      <c r="D65" s="80"/>
      <c r="E65" s="56"/>
      <c r="F65" s="33"/>
      <c r="G65" s="36"/>
      <c r="H65" s="75"/>
      <c r="I65" s="75"/>
      <c r="J65" s="75"/>
    </row>
    <row r="66" spans="1:12" ht="68.25" customHeight="1">
      <c r="A66" s="86" t="s">
        <v>109</v>
      </c>
      <c r="B66" s="86" t="s">
        <v>53</v>
      </c>
      <c r="C66" s="86" t="s">
        <v>26</v>
      </c>
      <c r="D66" s="92" t="s">
        <v>28</v>
      </c>
      <c r="E66" s="32" t="s">
        <v>97</v>
      </c>
      <c r="F66" s="33" t="s">
        <v>139</v>
      </c>
      <c r="G66" s="34">
        <v>110000</v>
      </c>
      <c r="H66" s="35">
        <v>110000</v>
      </c>
      <c r="I66" s="75"/>
      <c r="J66" s="75"/>
    </row>
    <row r="67" spans="1:12" ht="81.75" customHeight="1">
      <c r="A67" s="87"/>
      <c r="B67" s="87"/>
      <c r="C67" s="87"/>
      <c r="D67" s="93"/>
      <c r="E67" s="32" t="s">
        <v>98</v>
      </c>
      <c r="F67" s="33" t="s">
        <v>139</v>
      </c>
      <c r="G67" s="34">
        <v>1990000</v>
      </c>
      <c r="H67" s="35">
        <v>1990000</v>
      </c>
      <c r="I67" s="75"/>
      <c r="J67" s="75"/>
    </row>
    <row r="68" spans="1:12" ht="54" customHeight="1">
      <c r="A68" s="88"/>
      <c r="B68" s="88"/>
      <c r="C68" s="88"/>
      <c r="D68" s="94"/>
      <c r="E68" s="32" t="s">
        <v>114</v>
      </c>
      <c r="F68" s="33" t="s">
        <v>139</v>
      </c>
      <c r="G68" s="34">
        <v>400000</v>
      </c>
      <c r="H68" s="35">
        <v>400000</v>
      </c>
      <c r="I68" s="75"/>
      <c r="J68" s="75"/>
    </row>
    <row r="69" spans="1:12" ht="54" customHeight="1">
      <c r="A69" s="105" t="s">
        <v>132</v>
      </c>
      <c r="B69" s="105" t="s">
        <v>54</v>
      </c>
      <c r="C69" s="105" t="s">
        <v>29</v>
      </c>
      <c r="D69" s="92" t="s">
        <v>133</v>
      </c>
      <c r="E69" s="81" t="s">
        <v>134</v>
      </c>
      <c r="F69" s="33" t="s">
        <v>143</v>
      </c>
      <c r="G69" s="34">
        <f>I69</f>
        <v>22000</v>
      </c>
      <c r="H69" s="35"/>
      <c r="I69" s="75">
        <v>22000</v>
      </c>
      <c r="J69" s="75"/>
    </row>
    <row r="70" spans="1:12" ht="54" customHeight="1">
      <c r="A70" s="106"/>
      <c r="B70" s="106"/>
      <c r="C70" s="106"/>
      <c r="D70" s="103"/>
      <c r="E70" s="82" t="s">
        <v>138</v>
      </c>
      <c r="F70" s="33" t="s">
        <v>143</v>
      </c>
      <c r="G70" s="34">
        <f>I70</f>
        <v>400000</v>
      </c>
      <c r="H70" s="35"/>
      <c r="I70" s="75">
        <v>400000</v>
      </c>
      <c r="J70" s="75"/>
    </row>
    <row r="71" spans="1:12" ht="54" customHeight="1">
      <c r="A71" s="106"/>
      <c r="B71" s="106"/>
      <c r="C71" s="106"/>
      <c r="D71" s="103"/>
      <c r="E71" s="83" t="s">
        <v>135</v>
      </c>
      <c r="F71" s="33" t="s">
        <v>143</v>
      </c>
      <c r="G71" s="34">
        <f>I71</f>
        <v>320000</v>
      </c>
      <c r="H71" s="35"/>
      <c r="I71" s="75">
        <v>320000</v>
      </c>
      <c r="J71" s="75"/>
    </row>
    <row r="72" spans="1:12" ht="54" customHeight="1">
      <c r="A72" s="106"/>
      <c r="B72" s="106"/>
      <c r="C72" s="106"/>
      <c r="D72" s="103"/>
      <c r="E72" s="81" t="s">
        <v>136</v>
      </c>
      <c r="F72" s="33" t="s">
        <v>143</v>
      </c>
      <c r="G72" s="34">
        <f>I72</f>
        <v>220000</v>
      </c>
      <c r="H72" s="35"/>
      <c r="I72" s="75">
        <v>220000</v>
      </c>
      <c r="J72" s="75"/>
    </row>
    <row r="73" spans="1:12" ht="106.15" customHeight="1">
      <c r="A73" s="107"/>
      <c r="B73" s="107"/>
      <c r="C73" s="107"/>
      <c r="D73" s="104"/>
      <c r="E73" s="82" t="s">
        <v>137</v>
      </c>
      <c r="F73" s="33" t="s">
        <v>143</v>
      </c>
      <c r="G73" s="34">
        <f>I73</f>
        <v>591300</v>
      </c>
      <c r="H73" s="35"/>
      <c r="I73" s="75">
        <v>591300</v>
      </c>
      <c r="J73" s="75"/>
    </row>
    <row r="74" spans="1:12" ht="15.75" customHeight="1">
      <c r="A74" s="96" t="s">
        <v>116</v>
      </c>
      <c r="B74" s="97"/>
      <c r="C74" s="97"/>
      <c r="D74" s="97"/>
      <c r="E74" s="97"/>
      <c r="F74" s="98"/>
      <c r="G74" s="41">
        <f>SUM(G66:G73)</f>
        <v>4053300</v>
      </c>
      <c r="H74" s="42">
        <f>SUM(H66:H73)</f>
        <v>2500000</v>
      </c>
      <c r="I74" s="84"/>
      <c r="J74" s="84"/>
    </row>
    <row r="75" spans="1:12" ht="17.45" customHeight="1">
      <c r="A75" s="100" t="s">
        <v>117</v>
      </c>
      <c r="B75" s="101"/>
      <c r="C75" s="101"/>
      <c r="D75" s="101"/>
      <c r="E75" s="101"/>
      <c r="F75" s="102"/>
      <c r="G75" s="85">
        <f>G74+G62+G38+G26+G16</f>
        <v>39227873</v>
      </c>
      <c r="H75" s="85">
        <v>38376901</v>
      </c>
      <c r="I75" s="85">
        <f>I69+I70+I71+I72+I73</f>
        <v>1553300</v>
      </c>
      <c r="J75" s="85">
        <v>0</v>
      </c>
      <c r="L75" s="18"/>
    </row>
    <row r="76" spans="1:12">
      <c r="F76" s="15"/>
      <c r="G76" s="19"/>
      <c r="H76" s="20"/>
      <c r="I76" s="21">
        <f>I75-J75</f>
        <v>1553300</v>
      </c>
      <c r="J76" s="22"/>
    </row>
    <row r="77" spans="1:12">
      <c r="F77" s="15"/>
      <c r="G77" s="23"/>
      <c r="H77" s="12"/>
      <c r="I77" s="24"/>
      <c r="J77" s="25"/>
    </row>
    <row r="78" spans="1:12" ht="18.75">
      <c r="B78" s="16"/>
      <c r="C78" s="16"/>
      <c r="D78" s="17" t="s">
        <v>142</v>
      </c>
      <c r="E78" s="95"/>
      <c r="F78" s="99" t="s">
        <v>131</v>
      </c>
      <c r="G78" s="99"/>
      <c r="H78" s="12"/>
      <c r="I78" s="12"/>
      <c r="J78" s="12"/>
    </row>
    <row r="79" spans="1:12" ht="16.899999999999999" customHeight="1">
      <c r="D79" s="13" t="s">
        <v>1</v>
      </c>
      <c r="E79" s="95"/>
      <c r="F79" s="99"/>
      <c r="G79" s="99"/>
    </row>
    <row r="80" spans="1:12">
      <c r="G80" s="23"/>
    </row>
    <row r="81" spans="4:10">
      <c r="G81" s="28" t="e">
        <f>#REF!+#REF!+#REF!</f>
        <v>#REF!</v>
      </c>
      <c r="I81" s="23"/>
      <c r="J81" s="23"/>
    </row>
    <row r="83" spans="4:10">
      <c r="G83" s="26"/>
    </row>
    <row r="85" spans="4:10">
      <c r="J85" s="23"/>
    </row>
    <row r="88" spans="4:10">
      <c r="D88" s="27"/>
    </row>
  </sheetData>
  <mergeCells count="53">
    <mergeCell ref="A63:J63"/>
    <mergeCell ref="A62:F62"/>
    <mergeCell ref="A53:A56"/>
    <mergeCell ref="A38:F38"/>
    <mergeCell ref="A27:J27"/>
    <mergeCell ref="B53:B56"/>
    <mergeCell ref="C53:C56"/>
    <mergeCell ref="D53:D56"/>
    <mergeCell ref="A41:J41"/>
    <mergeCell ref="A44:A52"/>
    <mergeCell ref="B44:B52"/>
    <mergeCell ref="C44:C52"/>
    <mergeCell ref="D44:D52"/>
    <mergeCell ref="A26:F26"/>
    <mergeCell ref="D35:D37"/>
    <mergeCell ref="C35:C37"/>
    <mergeCell ref="B35:B37"/>
    <mergeCell ref="A35:A37"/>
    <mergeCell ref="A17:J17"/>
    <mergeCell ref="A16:F16"/>
    <mergeCell ref="A7:J7"/>
    <mergeCell ref="A8:J8"/>
    <mergeCell ref="A9:J9"/>
    <mergeCell ref="A11:A12"/>
    <mergeCell ref="B11:B12"/>
    <mergeCell ref="C11:C12"/>
    <mergeCell ref="G11:G12"/>
    <mergeCell ref="D11:D12"/>
    <mergeCell ref="I11:J11"/>
    <mergeCell ref="F11:F12"/>
    <mergeCell ref="H11:H12"/>
    <mergeCell ref="E11:E12"/>
    <mergeCell ref="A13:J13"/>
    <mergeCell ref="E78:E79"/>
    <mergeCell ref="A66:A68"/>
    <mergeCell ref="B66:B68"/>
    <mergeCell ref="C66:C68"/>
    <mergeCell ref="D66:D68"/>
    <mergeCell ref="A74:F74"/>
    <mergeCell ref="F78:G79"/>
    <mergeCell ref="A75:F75"/>
    <mergeCell ref="D69:D73"/>
    <mergeCell ref="C69:C73"/>
    <mergeCell ref="B69:B73"/>
    <mergeCell ref="A69:A73"/>
    <mergeCell ref="A20:A24"/>
    <mergeCell ref="B20:B24"/>
    <mergeCell ref="C20:C24"/>
    <mergeCell ref="D20:D24"/>
    <mergeCell ref="A18:A19"/>
    <mergeCell ref="B18:B19"/>
    <mergeCell ref="C18:C19"/>
    <mergeCell ref="D18:D19"/>
  </mergeCells>
  <phoneticPr fontId="2" type="noConversion"/>
  <pageMargins left="0.78740157480314965" right="0.39370078740157483" top="1.1811023622047245" bottom="0.43307086614173229" header="0.31496062992125984" footer="0.31496062992125984"/>
  <pageSetup paperSize="9" scale="55" fitToHeight="1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2" sqref="C22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дод.6</vt:lpstr>
      <vt:lpstr>Лист1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2022-01-04T11:28:22Z</cp:lastPrinted>
  <dcterms:created xsi:type="dcterms:W3CDTF">2014-01-17T10:52:16Z</dcterms:created>
  <dcterms:modified xsi:type="dcterms:W3CDTF">2022-01-10T10:21:01Z</dcterms:modified>
</cp:coreProperties>
</file>