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1845" windowWidth="15480" windowHeight="8355"/>
  </bookViews>
  <sheets>
    <sheet name="дод.6" sheetId="46" r:id="rId1"/>
    <sheet name="Лист1" sheetId="51" r:id="rId2"/>
  </sheets>
  <definedNames>
    <definedName name="_xlnm._FilterDatabase" localSheetId="0" hidden="1">дод.6!$10:$12</definedName>
    <definedName name="_xlnm.Print_Titles" localSheetId="0">дод.6!$11:$12</definedName>
    <definedName name="_xlnm.Print_Area" localSheetId="0">дод.6!$A$1:$J$93</definedName>
  </definedNames>
  <calcPr calcId="145621"/>
</workbook>
</file>

<file path=xl/calcChain.xml><?xml version="1.0" encoding="utf-8"?>
<calcChain xmlns="http://schemas.openxmlformats.org/spreadsheetml/2006/main">
  <c r="G87" i="46"/>
  <c r="J88"/>
  <c r="J87"/>
  <c r="J76"/>
  <c r="J29"/>
  <c r="J31"/>
  <c r="I88"/>
  <c r="J18"/>
  <c r="I18"/>
  <c r="G18"/>
  <c r="H87" l="1"/>
  <c r="I31"/>
  <c r="H69"/>
  <c r="H88" s="1"/>
  <c r="G69"/>
  <c r="H45"/>
  <c r="H31"/>
  <c r="H18"/>
  <c r="G81" l="1"/>
  <c r="G80"/>
  <c r="G79"/>
  <c r="G78"/>
  <c r="G77"/>
  <c r="G26" l="1"/>
  <c r="G42"/>
  <c r="G38"/>
  <c r="G28"/>
  <c r="G22"/>
  <c r="G31" s="1"/>
  <c r="G35"/>
  <c r="G36"/>
  <c r="G40"/>
  <c r="G43"/>
  <c r="H46"/>
  <c r="J46"/>
  <c r="I47"/>
  <c r="G47" s="1"/>
  <c r="G46" s="1"/>
  <c r="G45" l="1"/>
  <c r="G88" s="1"/>
  <c r="I46"/>
  <c r="G94"/>
  <c r="I89" l="1"/>
</calcChain>
</file>

<file path=xl/sharedStrings.xml><?xml version="1.0" encoding="utf-8"?>
<sst xmlns="http://schemas.openxmlformats.org/spreadsheetml/2006/main" count="242" uniqueCount="183">
  <si>
    <t>Программа виплати матеріальної допомоги постраждалим внаслідок Чорнобильської катастрофи</t>
  </si>
  <si>
    <t>військово - цивільної адміністрації</t>
  </si>
  <si>
    <t>0212152</t>
  </si>
  <si>
    <t>2152</t>
  </si>
  <si>
    <t>Інші програми та заходи у сфері охорони здоров`я</t>
  </si>
  <si>
    <t>0611010</t>
  </si>
  <si>
    <t>0813050</t>
  </si>
  <si>
    <t>0813090</t>
  </si>
  <si>
    <t>0813140</t>
  </si>
  <si>
    <t>0813171</t>
  </si>
  <si>
    <t>0813180</t>
  </si>
  <si>
    <t>0813242</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</si>
  <si>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</si>
  <si>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</si>
  <si>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3160</t>
  </si>
  <si>
    <t>1142</t>
  </si>
  <si>
    <t>Інші програми та заходи у сфері освіти</t>
  </si>
  <si>
    <t>Фінансовий  відділ Волноваcької міської військово цивільної адміністрації Волноваського району Донецької області</t>
  </si>
  <si>
    <t>0611142</t>
  </si>
  <si>
    <t>Загальний фонд</t>
  </si>
  <si>
    <t>Спеціальний фонд</t>
  </si>
  <si>
    <t>грн.</t>
  </si>
  <si>
    <t>0910</t>
  </si>
  <si>
    <t>1090</t>
  </si>
  <si>
    <t>0828</t>
  </si>
  <si>
    <t>0810</t>
  </si>
  <si>
    <t>0620</t>
  </si>
  <si>
    <t>Надання дошкільної освіти</t>
  </si>
  <si>
    <t>Експлуатація та технічне обслуговування житлового фонду</t>
  </si>
  <si>
    <t>0540</t>
  </si>
  <si>
    <t>Усього</t>
  </si>
  <si>
    <t>у тому числі бюджет розвитку</t>
  </si>
  <si>
    <t>1030</t>
  </si>
  <si>
    <t>1040</t>
  </si>
  <si>
    <t>(код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</si>
  <si>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</si>
  <si>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</si>
  <si>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0921</t>
  </si>
  <si>
    <t>0960</t>
  </si>
  <si>
    <t>0990</t>
  </si>
  <si>
    <t>0763</t>
  </si>
  <si>
    <t>1010</t>
  </si>
  <si>
    <t>0824</t>
  </si>
  <si>
    <t>Надання загальної середньої освіти закладами загальної середньої освіти</t>
  </si>
  <si>
    <t>1070</t>
  </si>
  <si>
    <t>Пільгове медичне обслуговування осіб, які постраждали внаслідок Чорнобильської катастрофи</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</si>
  <si>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</si>
  <si>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1060</t>
  </si>
  <si>
    <t>0611021</t>
  </si>
  <si>
    <t>Видатки на поховання учасників бойових дій та осіб з інвалідністю внаслідок війни</t>
  </si>
  <si>
    <t>3171</t>
  </si>
  <si>
    <t>3180</t>
  </si>
  <si>
    <t>Забезпечення діяльності бібліотек</t>
  </si>
  <si>
    <t>6030</t>
  </si>
  <si>
    <t>8330</t>
  </si>
  <si>
    <t>Інші субвенції з місцевого бюджету</t>
  </si>
  <si>
    <t>0180</t>
  </si>
  <si>
    <t>Код програмної класифікації видатків та кредитування місцевого бюджету</t>
  </si>
  <si>
    <t>3719770</t>
  </si>
  <si>
    <t>Додаток 5</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</si>
  <si>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місцевих бюджетів</t>
  </si>
  <si>
    <t>Найменування місцевої  програми</t>
  </si>
  <si>
    <t>Дата та номер документа, яким затверджено місцеву програму</t>
  </si>
  <si>
    <t xml:space="preserve">Інші  заходи у сфері соціального захисту і соціального забезпечення </t>
  </si>
  <si>
    <t xml:space="preserve">Програма поховання учасників бойових дій та осіб з інвалідністю внаслідок війни на 2022 рік </t>
  </si>
  <si>
    <t>Програма виплати компенсації фізичним особам, які надають соціальні послуги з  догляду на непрофесійній основі на 2022 рік</t>
  </si>
  <si>
    <t xml:space="preserve">Ольгинської селищної військово-цивільної адміністрації  </t>
  </si>
  <si>
    <t xml:space="preserve">Розподіл витрат  бюджету Ольгинської селищної військово-цивільної адміністрації  на реалізацію місцевих програм  у  2022 році
</t>
  </si>
  <si>
    <t>0553400000</t>
  </si>
  <si>
    <t>Оздоровлення та відпочинок дітей (крім заходів з оздоровлння дітей, що здійснюється за рахунок коштів на оздоровлення громадян, які постраджали в наслідок Чорнобильської катастрофи)</t>
  </si>
  <si>
    <t>Реалізація інших заходів щодо соціально-економічного розвитку території</t>
  </si>
  <si>
    <t>Утримання та фінансова підтримка фінансових споруд</t>
  </si>
  <si>
    <t>Програма утримання матеріально-спортивної бази, спортивних споруд та "пристосованих приміщень" на території Ольгинської селищної військово-цивільної адміністрації на 2022 рік</t>
  </si>
  <si>
    <t>Забезпечення діяльності палаців і будинків культури, клубів, центрів дозвілля та інших клубних закладів</t>
  </si>
  <si>
    <t>0813031</t>
  </si>
  <si>
    <t xml:space="preserve">Надання інших пільг окремим категоріям громадян  відповідно до законодавства </t>
  </si>
  <si>
    <t>1011080</t>
  </si>
  <si>
    <t>Надання спеціалізованої освіти мистецькими школами</t>
  </si>
  <si>
    <t>1014040</t>
  </si>
  <si>
    <t>1014030</t>
  </si>
  <si>
    <t>Забезпечення діяльності музеїв і виставок</t>
  </si>
  <si>
    <t>1014060</t>
  </si>
  <si>
    <t>1015041</t>
  </si>
  <si>
    <t>1216030</t>
  </si>
  <si>
    <t>Програма відшкодування витрат пов'язаних з відпуском лікарських засобів та виробів медичного призначення за безкоштовними та пільговими рецептами на 2022 рік</t>
  </si>
  <si>
    <t xml:space="preserve">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t>
  </si>
  <si>
    <t>Разом:</t>
  </si>
  <si>
    <t xml:space="preserve">Усього: </t>
  </si>
  <si>
    <t>Програма по призначенню стипендій обдарованим дітям у школах мистецтв на території Ольгинської ВЦА на 2022 рік</t>
  </si>
  <si>
    <t>Програма проведення заходів протипожежної та техногенної безпеки Ольгинської ВЦА на 2022 рік</t>
  </si>
  <si>
    <t>Програма по придбанню музичних інструментів та приладдя на 2022 рік</t>
  </si>
  <si>
    <t>Програма участі в обласних, міжнародних тренінгах та навчанні Ольгинської ВЦА на 2022 рік</t>
  </si>
  <si>
    <t>Програма проведення академконцертів, виставок художніх класів, організація концертів та конкурсів на території Ольгинської ВЦА на 2022 рік</t>
  </si>
  <si>
    <t>Олександр КУРОПЯТНИК</t>
  </si>
  <si>
    <t>1218330</t>
  </si>
  <si>
    <t>Інша  діяльність у сфері єкології та охорони природних ресурсів</t>
  </si>
  <si>
    <t>Проведення робіт з інвентаризації джерел забруднення навколишнього природного середовища (п.23 Постанови КМУ 31147)</t>
  </si>
  <si>
    <t xml:space="preserve">Видалення аварійних дерев </t>
  </si>
  <si>
    <t>Заходи з озелення населених пунктів (п.47 Постанови КМУ №1147)</t>
  </si>
  <si>
    <t>Забезпечення  екологічно безпечного збірання, перевезення і захоронення відходів, а саме: ліквідація та упорядкування стихійних звалищ (п. 74.1 Постанови КМУ №1147)Придбання контейнерів для  ТПВ ( 50 шт.)</t>
  </si>
  <si>
    <t>Санітарна очистка  русло річки " Суха Волноваха", Нульовий ставок Володимирівка (п.3 Постанови КМУ №1147)</t>
  </si>
  <si>
    <t>№ 316   від  15.12.2021р.</t>
  </si>
  <si>
    <t xml:space="preserve">до   розпорядження в.о. керівника </t>
  </si>
  <si>
    <t>В.о.керівника Ольгинської селищної</t>
  </si>
  <si>
    <t>№ 283   від  08.12.2021р.</t>
  </si>
  <si>
    <t>0217371</t>
  </si>
  <si>
    <t>0457</t>
  </si>
  <si>
    <t>Організація благоустрію населених пунктів</t>
  </si>
  <si>
    <t>Реконструкція та реставрація інших об'єктів</t>
  </si>
  <si>
    <t>7693</t>
  </si>
  <si>
    <t>0490</t>
  </si>
  <si>
    <t>Інші заходи, пов'язані з економічною діяльністю</t>
  </si>
  <si>
    <t>№68 від 07.02.2022р.</t>
  </si>
  <si>
    <t>0217130</t>
  </si>
  <si>
    <t>7130</t>
  </si>
  <si>
    <t>0421</t>
  </si>
  <si>
    <t>Здійснення  заходів із землеустрою</t>
  </si>
  <si>
    <t>1200</t>
  </si>
  <si>
    <t>Надання освіти за разунок субвенції з державного бюджету місцевим бюджетам на надання державної підтримки особам з особливими освітніми потребами</t>
  </si>
  <si>
    <t>7370</t>
  </si>
  <si>
    <t>Реалізація інших заходів щодо соціально-економічного розвитку територій</t>
  </si>
  <si>
    <t>Програма по утриманню та ремонту доріг та укладанню тротуарної плитки Ольгинської селищної територіальної громади на 2022 рік</t>
  </si>
  <si>
    <t>Програма організації гарячого харчування дітей у закладах дошкільної освіти Ольгинської селищної територіальної громади на 2022 рік</t>
  </si>
  <si>
    <t>Програма щодо заходів з пожежної безпеки у закладах дошкільної освіти Ольгинської селищної територіальної ромади на 2022 рік</t>
  </si>
  <si>
    <t>Програма щодо організації харчування учнів 1-4 класів та учнів пільгових категорій у закладах освіти Ольгинської селищної територіальної громади на 2022 рік"</t>
  </si>
  <si>
    <t>Програма щодо заходів з пожежної безпеки у закладах освіти Ольгинської селищної територіальної громади на 2022 рік</t>
  </si>
  <si>
    <t>Програма "Цифрова освіта" Ольгинсьої селищної територіальної громади на 2022 рік.</t>
  </si>
  <si>
    <t>Програма організації матеріально-технічного забезпечення закладів освіти Ольгинської селищної територіальної громади на 2022 рік</t>
  </si>
  <si>
    <t>Програма "Шкільний автобус" Ольгинської селищної територіальної громади на 2022 рік. Придбання в установленому порядку автобусів для поповнення та оновлення парку шкільних автобусів  для сільської місцевості</t>
  </si>
  <si>
    <t>Програма щодо проведення  туберкуліну та щеплення дітей Ольгинської селищної територіальної громади</t>
  </si>
  <si>
    <t>Програма підтримки обдарованих дітей та педагогів, які підготували переможців (матеріальна підтримка обдарованих та талановитих дітей)  Ольгинської селищної територіальної громади на 2022р.</t>
  </si>
  <si>
    <t>Програма щодо забезпечення рівного доступу до якісної освіти дітям з особливими освітніми потребами шляхом організації їх навчання у ДНЗ с.Миколаївка Ольгинської селищної територіальної громади, з урахуванням індивідуальних особливостей таких дітей (інклюзивне навчання)</t>
  </si>
  <si>
    <t>Програма надання пільг громадянам, які постраждали внаслідок Чорнобильської катастрофи, мають посвідчення 1, 2  категорії та мають право на компенсацію пільгового проїзду один раз на рік до будь-якого пункту України та у зворотньому напрямку автомобільним, повітряним або залізничим транспортом Ольгинської селищної територіальної громади на 2022 рік</t>
  </si>
  <si>
    <t>Програма по льготним перевезенням окремих категорій громадян Ольгинської селищної територіальної громади</t>
  </si>
  <si>
    <t xml:space="preserve">Програми пільгового медичного  обслуговування осіб, які постраждали  внаслідок Чорнобильської  катастрофи Ольгинської селищної територіальної громади на 2022 рік   </t>
  </si>
  <si>
    <t>Програма оздоровлення та відпочинку дітей  Ольгинської селищної територіальної громади на 2022 рік</t>
  </si>
  <si>
    <t xml:space="preserve">Програма компенсаційних виплат особам з інвалідністю на бензин, ремонт, технічне обслуговування автомобілів, мотоколясок і на транспортне обслуговування, (два рази на рік) Ольгинської селищної територіальної громади  на 2022 рік   </t>
  </si>
  <si>
    <t xml:space="preserve">Програма надання  пільг з оплати житлово-комунальних послуг та на придбання твердого палива і скрапленого газу особам з інвалідністю по зору 1 та 2 групи Ольгинської селищної територіальної громади у 2022 році </t>
  </si>
  <si>
    <t>Програма надання щомісячної допомоги здобувачам освіти закладів професійної  (професійно-технічної) освіти, закладів фахової передвищої освіти, закладів вищої освіти з числа дітей-сиріт та дітей, позбавлених батьківського піклування, які перебувають на повному державному забезпеченні Ольгинської селищної територіальної громади на 2022 рік</t>
  </si>
  <si>
    <t>Програма щодо надання одноразової матеріальної допомоги особам з інвалідністю внаслідок  війни  з числа учасників антитерористичної операції  та членам сімей загиблих учасників антитерористичної операції Ольгинської селищної територіальної громади  на 2022 рік</t>
  </si>
  <si>
    <t>Програма надання одноразової матеріальної допомоги мешканцям Ольгинської селищної територіальної громади</t>
  </si>
  <si>
    <t>Програма забезпечення інформування і задоволення творчих потреб інтересів громадян, їх естетичне виховання, розвиток та збагачення духовного потенціалу Ольгинської селищної територіальної громади на 2022 рік</t>
  </si>
  <si>
    <t>Програма вивчення, збереження і використання матеріальної та духовної культури, залучення громадян до надбань національної і світової історико-культурної спадщини Ольгинської селищної територіальної громади на 2022 рік</t>
  </si>
  <si>
    <t>Програма проведення культурно-мистецьких заходів на території Ольгинської селищної територіальної громади на 2022 рік</t>
  </si>
  <si>
    <t>Програма розвитку народних, зразкових аматорських колективів на території Ольгинської селищної територіальної громади на 2022 рік</t>
  </si>
  <si>
    <t>Програма з участі у обласних та Міжнародних тренінгах та навчаннях Ольгинської селищної територіальної громади на 2022 рік</t>
  </si>
  <si>
    <t>Програма по заходам з пожежної безпеки культурно-освітніх закладів Ольгинської селищної термиторіальної громади на 2022 рік</t>
  </si>
  <si>
    <t>Програма по розробці ПКД та проведенню робіт по водопостачанню і водовідведенню та облаштуванню санітарного вузла у Володимирівському МБК ім.Чайковського на території  Ольгинської селищної територіальної громади на 2022 рік</t>
  </si>
  <si>
    <t>Програма по виготовленню паспортів на об'єкти культурної спадщини, які знаходяться на території Ольгинської селищної територіальної громади на 2022 рік</t>
  </si>
  <si>
    <t>Програма з участі в організації проведення всеукраїнської культурно-мистецької акції спрямованої на підтримку та розвиток здібностей осіб з інвалідністю, які знаходяться на території Ольгинської селищної територіальної громади на 2022 рік</t>
  </si>
  <si>
    <t>Програма про доступність (придбання та встановлення пандусів на заклади культури) на території Ольгинської селищної територіальної громади на 2022 рік</t>
  </si>
  <si>
    <t>Програма по розробці ПКД та ремонт спортивної зали в Ольгинський МБК на території Ольгинської СТГ на 2022 рік</t>
  </si>
  <si>
    <t>Програма розвитку фізичної культури та спорту в Ольгинськії селищнії ТГ на 2022 рік</t>
  </si>
  <si>
    <t>Програма по придбанню спортивного облднання та інвентарю на території Ольгинської селищної ТГ на 2022 рік</t>
  </si>
  <si>
    <t>Програма з участі в організації та проведення спортивно-масових заходів на території України Ольгинської селищної ТГ на 2022 рік</t>
  </si>
  <si>
    <t>Програма по розробці проектно-кошторисної документації на капітальний ремонт житлового будинку за адресою вул.Миру, 13 смт.Володимирівка Ольгинської селищної ТГ на 2022 рік</t>
  </si>
  <si>
    <t xml:space="preserve">Програма по проведенню огляду стану пандусів та поручнів багатоквартирних будинків та адміністративних будівель громади, складання актів огляду, провдення робіт щодо усунення виявлених недоліків Ольгинської селищної ТГ на 2022 рік </t>
  </si>
  <si>
    <t>Програма по капітальному ремонту житлового будинку за адресою вул.Миру,13 смт.Володимирівка Ольгинської селищної ТГ на 2022 рік</t>
  </si>
  <si>
    <t>Програма по придбанню: сміттєвозу, екскаватора, автобуса, піскорозкидальної машини, автомобілю-вежі на Ольгинську СТГ</t>
  </si>
  <si>
    <t>Програма по придбанню сміттєвозу на Ольгинську СТГ</t>
  </si>
  <si>
    <t>Програма щодо забеспечення прибирання прибудинкових територій, розташованих на території Ольгинській СТГ</t>
  </si>
  <si>
    <t>Програма по придбанню вікон для ДКУ "Володимирівської міської лікарні" Ольгинської СТГ</t>
  </si>
  <si>
    <t>Програма по ремонту кімнати ДКУ "Володимирівської міської лікарні" Ольгинської СТГ</t>
  </si>
  <si>
    <t>Програма по поточному ремонту адмінбудівлі смт.Володимирівка, вул.Миру,7 Ольгинської СТГ</t>
  </si>
  <si>
    <t>Ольгинська селищна військово-цивільна адміністрація  Волноваського району Донецької області</t>
  </si>
  <si>
    <t>Відділ освіти Ольгинської селищної військово-цивільної адміністрації  Волноваського району Донецької області</t>
  </si>
  <si>
    <t>Відділ соціального захисту Ольгинської селищної військово-цивільної адміністарції  Волноваського району Донецької області</t>
  </si>
  <si>
    <t>Відділ культури, молоді та спорту Ольгинської селищної військово-цивільної адміністрації  Волноваського району Донецької області</t>
  </si>
  <si>
    <t>Програма по розробці технічної документації із землеустрою щодо інвентаризації земель під адмінбудівлями, кладовищами, парками та скверами, дитячими майданчиками, МБК, ЗОШ, спортпавільйоном, стадіонами та спортивними майданчиками, кладовищами, водні об'єкти Ольгинської селищної територіальної громади</t>
  </si>
  <si>
    <t>Програма по реконструкції будівлі школи смт.Ольгинка Ольгинської селищної територіальної громади</t>
  </si>
  <si>
    <t>Відділ ЖКГБ Ольгинської селищної військово-цивільної адміністрації Волноваського району Донецької області</t>
  </si>
  <si>
    <t>від  07.02.2022 № 70</t>
  </si>
  <si>
    <t>1021</t>
  </si>
  <si>
    <t>0611200</t>
  </si>
  <si>
    <t>Волноваського району Донецької області</t>
  </si>
  <si>
    <t>1217370</t>
  </si>
  <si>
    <t>1217693</t>
  </si>
  <si>
    <t>1216011</t>
  </si>
  <si>
    <t>0210150</t>
  </si>
  <si>
    <t>0111</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</si>
  <si>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</si>
  <si>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Програма соціально-економічного розвитку Ольгинської селищної територіальної громади на 2022 рік</t>
  </si>
  <si>
    <t>розпорядження від 24.01.2022 №38</t>
  </si>
</sst>
</file>

<file path=xl/styles.xml><?xml version="1.0" encoding="utf-8"?>
<styleSheet xmlns="http://schemas.openxmlformats.org/spreadsheetml/2006/main">
  <numFmts count="1">
    <numFmt numFmtId="164" formatCode="#,##0.0"/>
  </numFmts>
  <fonts count="35">
    <font>
      <sz val="10"/>
      <name val="Times New Roman"/>
      <charset val="204"/>
    </font>
    <font>
      <sz val="8"/>
      <name val="Times New Roman"/>
      <family val="1"/>
      <charset val="204"/>
    </font>
    <font>
      <sz val="11"/>
      <color indexed="17"/>
      <name val="Calibri"/>
      <family val="2"/>
      <charset val="204"/>
    </font>
    <font>
      <sz val="11"/>
      <color indexed="20"/>
      <name val="Calibri"/>
      <family val="2"/>
      <charset val="204"/>
    </font>
    <font>
      <sz val="11"/>
      <color indexed="62"/>
      <name val="Calibri"/>
      <family val="2"/>
      <charset val="204"/>
    </font>
    <font>
      <b/>
      <sz val="11"/>
      <color indexed="63"/>
      <name val="Calibri"/>
      <family val="2"/>
      <charset val="204"/>
    </font>
    <font>
      <sz val="11"/>
      <color indexed="10"/>
      <name val="Calibri"/>
      <family val="2"/>
      <charset val="204"/>
    </font>
    <font>
      <b/>
      <sz val="11"/>
      <color indexed="9"/>
      <name val="Calibri"/>
      <family val="2"/>
      <charset val="204"/>
    </font>
    <font>
      <i/>
      <sz val="11"/>
      <color indexed="23"/>
      <name val="Calibri"/>
      <family val="2"/>
      <charset val="204"/>
    </font>
    <font>
      <b/>
      <sz val="11"/>
      <color indexed="8"/>
      <name val="Calibri"/>
      <family val="2"/>
      <charset val="204"/>
    </font>
    <font>
      <sz val="11"/>
      <color indexed="9"/>
      <name val="Calibri"/>
      <family val="2"/>
      <charset val="204"/>
    </font>
    <font>
      <sz val="11"/>
      <color indexed="8"/>
      <name val="Calibri"/>
      <family val="2"/>
      <charset val="204"/>
    </font>
    <font>
      <b/>
      <sz val="11"/>
      <color indexed="52"/>
      <name val="Calibri"/>
      <family val="2"/>
      <charset val="204"/>
    </font>
    <font>
      <b/>
      <sz val="18"/>
      <color indexed="56"/>
      <name val="Cambria"/>
      <family val="2"/>
      <charset val="204"/>
    </font>
    <font>
      <sz val="11"/>
      <color indexed="60"/>
      <name val="Calibri"/>
      <family val="2"/>
      <charset val="204"/>
    </font>
    <font>
      <sz val="11"/>
      <color indexed="52"/>
      <name val="Calibri"/>
      <family val="2"/>
      <charset val="204"/>
    </font>
    <font>
      <sz val="10"/>
      <name val="Helv"/>
      <charset val="204"/>
    </font>
    <font>
      <sz val="10"/>
      <name val="Arial Cyr"/>
      <charset val="204"/>
    </font>
    <font>
      <sz val="10"/>
      <name val="Courier New"/>
      <family val="3"/>
      <charset val="204"/>
    </font>
    <font>
      <sz val="12"/>
      <name val="Times New Roman"/>
      <family val="1"/>
      <charset val="204"/>
    </font>
    <font>
      <sz val="10"/>
      <color indexed="8"/>
      <name val="Arial"/>
      <family val="2"/>
      <charset val="204"/>
    </font>
    <font>
      <sz val="11"/>
      <color theme="1"/>
      <name val="Calibri"/>
      <family val="2"/>
      <charset val="204"/>
      <scheme val="minor"/>
    </font>
    <font>
      <sz val="11"/>
      <color theme="0"/>
      <name val="Calibri"/>
      <family val="2"/>
      <charset val="204"/>
      <scheme val="minor"/>
    </font>
    <font>
      <b/>
      <sz val="12"/>
      <name val="Times New Roman"/>
      <family val="1"/>
      <charset val="204"/>
    </font>
    <font>
      <u/>
      <sz val="12"/>
      <name val="Times New Roman"/>
      <family val="1"/>
      <charset val="204"/>
    </font>
    <font>
      <b/>
      <i/>
      <sz val="12"/>
      <name val="Times New Roman"/>
      <family val="1"/>
      <charset val="204"/>
    </font>
    <font>
      <b/>
      <sz val="12"/>
      <color indexed="8"/>
      <name val="Times New Roman"/>
      <family val="1"/>
      <charset val="204"/>
    </font>
    <font>
      <sz val="12"/>
      <color indexed="8"/>
      <name val="Times New Roman"/>
      <family val="1"/>
      <charset val="204"/>
    </font>
    <font>
      <b/>
      <i/>
      <sz val="12"/>
      <color indexed="8"/>
      <name val="Times New Roman"/>
      <family val="1"/>
      <charset val="204"/>
    </font>
    <font>
      <sz val="12"/>
      <color theme="1"/>
      <name val="Times New Roman"/>
      <family val="1"/>
      <charset val="204"/>
    </font>
    <font>
      <i/>
      <sz val="12"/>
      <name val="Times New Roman"/>
      <family val="1"/>
      <charset val="204"/>
    </font>
    <font>
      <sz val="12"/>
      <color indexed="10"/>
      <name val="Times New Roman"/>
      <family val="1"/>
      <charset val="204"/>
    </font>
    <font>
      <sz val="12"/>
      <color indexed="9"/>
      <name val="Times New Roman"/>
      <family val="1"/>
      <charset val="204"/>
    </font>
    <font>
      <b/>
      <sz val="12"/>
      <color theme="1"/>
      <name val="Times New Roman"/>
      <family val="1"/>
      <charset val="204"/>
    </font>
    <font>
      <i/>
      <sz val="12"/>
      <color indexed="8"/>
      <name val="Times New Roman"/>
      <family val="1"/>
      <charset val="204"/>
    </font>
  </fonts>
  <fills count="34">
    <fill>
      <patternFill patternType="none"/>
    </fill>
    <fill>
      <patternFill patternType="gray125"/>
    </fill>
    <fill>
      <patternFill patternType="solid">
        <fgColor indexed="45"/>
      </patternFill>
    </fill>
    <fill>
      <patternFill patternType="solid">
        <fgColor indexed="42"/>
      </patternFill>
    </fill>
    <fill>
      <patternFill patternType="solid">
        <fgColor indexed="47"/>
      </patternFill>
    </fill>
    <fill>
      <patternFill patternType="solid">
        <fgColor indexed="26"/>
      </patternFill>
    </fill>
    <fill>
      <patternFill patternType="solid">
        <fgColor indexed="43"/>
      </patternFill>
    </fill>
    <fill>
      <patternFill patternType="solid">
        <fgColor indexed="36"/>
      </patternFill>
    </fill>
    <fill>
      <patternFill patternType="solid">
        <fgColor indexed="49"/>
      </patternFill>
    </fill>
    <fill>
      <patternFill patternType="solid">
        <fgColor indexed="53"/>
      </patternFill>
    </fill>
    <fill>
      <patternFill patternType="solid">
        <fgColor indexed="62"/>
      </patternFill>
    </fill>
    <fill>
      <patternFill patternType="solid">
        <fgColor indexed="10"/>
      </patternFill>
    </fill>
    <fill>
      <patternFill patternType="solid">
        <fgColor indexed="57"/>
      </patternFill>
    </fill>
    <fill>
      <patternFill patternType="solid">
        <fgColor indexed="22"/>
      </patternFill>
    </fill>
    <fill>
      <patternFill patternType="solid">
        <fgColor indexed="55"/>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0"/>
        <bgColor indexed="64"/>
      </patternFill>
    </fill>
  </fills>
  <borders count="17">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62">
    <xf numFmtId="0" fontId="0" fillId="0" borderId="0"/>
    <xf numFmtId="0" fontId="17" fillId="0" borderId="0"/>
    <xf numFmtId="0" fontId="10" fillId="10" borderId="0" applyNumberFormat="0" applyBorder="0" applyAlignment="0" applyProtection="0"/>
    <xf numFmtId="0" fontId="10" fillId="11" borderId="0" applyNumberFormat="0" applyBorder="0" applyAlignment="0" applyProtection="0"/>
    <xf numFmtId="0" fontId="10" fillId="12"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4" fillId="4" borderId="1" applyNumberFormat="0" applyAlignment="0" applyProtection="0"/>
    <xf numFmtId="0" fontId="5" fillId="13" borderId="2" applyNumberFormat="0" applyAlignment="0" applyProtection="0"/>
    <xf numFmtId="0" fontId="12" fillId="13" borderId="1" applyNumberFormat="0" applyAlignment="0" applyProtection="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7" fillId="0" borderId="0"/>
    <xf numFmtId="0" fontId="18" fillId="0" borderId="0"/>
    <xf numFmtId="0" fontId="17" fillId="0" borderId="0"/>
    <xf numFmtId="0" fontId="17" fillId="0" borderId="0"/>
    <xf numFmtId="0" fontId="18" fillId="0" borderId="0"/>
    <xf numFmtId="0" fontId="18" fillId="0" borderId="0"/>
    <xf numFmtId="0" fontId="18" fillId="0" borderId="0"/>
    <xf numFmtId="0" fontId="18" fillId="0" borderId="0"/>
    <xf numFmtId="0" fontId="18" fillId="0" borderId="0"/>
    <xf numFmtId="0" fontId="20" fillId="0" borderId="0">
      <alignment vertical="top"/>
    </xf>
    <xf numFmtId="0" fontId="9" fillId="0" borderId="3" applyNumberFormat="0" applyFill="0" applyAlignment="0" applyProtection="0"/>
    <xf numFmtId="0" fontId="7" fillId="14" borderId="4" applyNumberFormat="0" applyAlignment="0" applyProtection="0"/>
    <xf numFmtId="0" fontId="13" fillId="0" borderId="0" applyNumberFormat="0" applyFill="0" applyBorder="0" applyAlignment="0" applyProtection="0"/>
    <xf numFmtId="0" fontId="14" fillId="6" borderId="0" applyNumberFormat="0" applyBorder="0" applyAlignment="0" applyProtection="0"/>
    <xf numFmtId="0" fontId="17" fillId="0" borderId="0"/>
    <xf numFmtId="0" fontId="17" fillId="0" borderId="0"/>
    <xf numFmtId="0" fontId="3" fillId="2" borderId="0" applyNumberFormat="0" applyBorder="0" applyAlignment="0" applyProtection="0"/>
    <xf numFmtId="0" fontId="8" fillId="0" borderId="0" applyNumberFormat="0" applyFill="0" applyBorder="0" applyAlignment="0" applyProtection="0"/>
    <xf numFmtId="0" fontId="11" fillId="5" borderId="5" applyNumberFormat="0" applyFont="0" applyAlignment="0" applyProtection="0"/>
    <xf numFmtId="0" fontId="15" fillId="0" borderId="6" applyNumberFormat="0" applyFill="0" applyAlignment="0" applyProtection="0"/>
    <xf numFmtId="0" fontId="16" fillId="0" borderId="0"/>
    <xf numFmtId="0" fontId="6" fillId="0" borderId="0" applyNumberFormat="0" applyFill="0" applyBorder="0" applyAlignment="0" applyProtection="0"/>
    <xf numFmtId="0" fontId="2" fillId="3" borderId="0" applyNumberFormat="0" applyBorder="0" applyAlignment="0" applyProtection="0"/>
    <xf numFmtId="0" fontId="21" fillId="15" borderId="0" applyNumberFormat="0" applyBorder="0" applyAlignment="0" applyProtection="0"/>
    <xf numFmtId="0" fontId="21" fillId="21" borderId="0" applyNumberFormat="0" applyBorder="0" applyAlignment="0" applyProtection="0"/>
    <xf numFmtId="0" fontId="22" fillId="27" borderId="0" applyNumberFormat="0" applyBorder="0" applyAlignment="0" applyProtection="0"/>
    <xf numFmtId="0" fontId="21" fillId="16" borderId="0" applyNumberFormat="0" applyBorder="0" applyAlignment="0" applyProtection="0"/>
    <xf numFmtId="0" fontId="21" fillId="22" borderId="0" applyNumberFormat="0" applyBorder="0" applyAlignment="0" applyProtection="0"/>
    <xf numFmtId="0" fontId="22" fillId="28" borderId="0" applyNumberFormat="0" applyBorder="0" applyAlignment="0" applyProtection="0"/>
    <xf numFmtId="0" fontId="21" fillId="17" borderId="0" applyNumberFormat="0" applyBorder="0" applyAlignment="0" applyProtection="0"/>
    <xf numFmtId="0" fontId="21" fillId="23" borderId="0" applyNumberFormat="0" applyBorder="0" applyAlignment="0" applyProtection="0"/>
    <xf numFmtId="0" fontId="22" fillId="29" borderId="0" applyNumberFormat="0" applyBorder="0" applyAlignment="0" applyProtection="0"/>
    <xf numFmtId="0" fontId="21" fillId="18" borderId="0" applyNumberFormat="0" applyBorder="0" applyAlignment="0" applyProtection="0"/>
    <xf numFmtId="0" fontId="21" fillId="24" borderId="0" applyNumberFormat="0" applyBorder="0" applyAlignment="0" applyProtection="0"/>
    <xf numFmtId="0" fontId="22" fillId="30" borderId="0" applyNumberFormat="0" applyBorder="0" applyAlignment="0" applyProtection="0"/>
    <xf numFmtId="0" fontId="21" fillId="19" borderId="0" applyNumberFormat="0" applyBorder="0" applyAlignment="0" applyProtection="0"/>
    <xf numFmtId="0" fontId="21" fillId="25" borderId="0" applyNumberFormat="0" applyBorder="0" applyAlignment="0" applyProtection="0"/>
    <xf numFmtId="0" fontId="22" fillId="31" borderId="0" applyNumberFormat="0" applyBorder="0" applyAlignment="0" applyProtection="0"/>
    <xf numFmtId="0" fontId="21" fillId="20" borderId="0" applyNumberFormat="0" applyBorder="0" applyAlignment="0" applyProtection="0"/>
    <xf numFmtId="0" fontId="21" fillId="26" borderId="0" applyNumberFormat="0" applyBorder="0" applyAlignment="0" applyProtection="0"/>
    <xf numFmtId="0" fontId="22" fillId="32" borderId="0" applyNumberFormat="0" applyBorder="0" applyAlignment="0" applyProtection="0"/>
  </cellStyleXfs>
  <cellXfs count="130">
    <xf numFmtId="0" fontId="0" fillId="0" borderId="0" xfId="0"/>
    <xf numFmtId="0" fontId="19" fillId="0" borderId="0" xfId="0" applyFont="1" applyFill="1"/>
    <xf numFmtId="0" fontId="19" fillId="0" borderId="0" xfId="0" applyNumberFormat="1" applyFont="1" applyFill="1" applyAlignment="1" applyProtection="1">
      <alignment horizontal="left" vertical="top"/>
    </xf>
    <xf numFmtId="0" fontId="19" fillId="0" borderId="0" xfId="0" applyNumberFormat="1" applyFont="1" applyFill="1" applyAlignment="1" applyProtection="1">
      <alignment horizontal="center" vertical="top"/>
    </xf>
    <xf numFmtId="0" fontId="23" fillId="0" borderId="7" xfId="0" applyFont="1" applyBorder="1" applyAlignment="1">
      <alignment horizontal="center" vertical="center" wrapText="1"/>
    </xf>
    <xf numFmtId="0" fontId="19" fillId="0" borderId="0" xfId="0" applyNumberFormat="1" applyFont="1" applyFill="1" applyAlignment="1" applyProtection="1"/>
    <xf numFmtId="0" fontId="19" fillId="0" borderId="0" xfId="0" applyNumberFormat="1" applyFont="1" applyFill="1" applyAlignment="1" applyProtection="1">
      <alignment horizontal="center"/>
    </xf>
    <xf numFmtId="0" fontId="19" fillId="0" borderId="0" xfId="36" applyFont="1" applyFill="1"/>
    <xf numFmtId="0" fontId="19" fillId="0" borderId="0" xfId="0" applyFont="1" applyFill="1" applyBorder="1" applyAlignment="1">
      <alignment horizontal="center"/>
    </xf>
    <xf numFmtId="0" fontId="23" fillId="0" borderId="0" xfId="0" applyNumberFormat="1" applyFont="1" applyFill="1" applyBorder="1" applyAlignment="1" applyProtection="1">
      <alignment horizontal="center" vertical="top"/>
    </xf>
    <xf numFmtId="0" fontId="19" fillId="0" borderId="0" xfId="0" applyNumberFormat="1" applyFont="1" applyFill="1" applyBorder="1" applyAlignment="1" applyProtection="1">
      <alignment horizontal="right" vertical="center"/>
    </xf>
    <xf numFmtId="0" fontId="23" fillId="0" borderId="7" xfId="0" applyNumberFormat="1" applyFont="1" applyFill="1" applyBorder="1" applyAlignment="1" applyProtection="1">
      <alignment horizontal="center" vertical="center" wrapText="1"/>
    </xf>
    <xf numFmtId="3" fontId="19" fillId="0" borderId="0" xfId="0" applyNumberFormat="1" applyFont="1" applyFill="1"/>
    <xf numFmtId="49" fontId="23" fillId="0" borderId="7" xfId="0" applyNumberFormat="1" applyFont="1" applyFill="1" applyBorder="1" applyAlignment="1">
      <alignment horizontal="center" vertical="center" wrapText="1"/>
    </xf>
    <xf numFmtId="0" fontId="23" fillId="0" borderId="7" xfId="0" quotePrefix="1" applyFont="1" applyFill="1" applyBorder="1" applyAlignment="1">
      <alignment horizontal="center" vertical="center" wrapText="1"/>
    </xf>
    <xf numFmtId="164" fontId="26" fillId="0" borderId="7" xfId="30" applyNumberFormat="1" applyFont="1" applyFill="1" applyBorder="1" applyAlignment="1">
      <alignment horizontal="center" vertical="top" wrapText="1"/>
    </xf>
    <xf numFmtId="0" fontId="19" fillId="0" borderId="8" xfId="0" applyNumberFormat="1" applyFont="1" applyFill="1" applyBorder="1" applyAlignment="1" applyProtection="1">
      <alignment horizontal="left" vertical="center" wrapText="1"/>
    </xf>
    <xf numFmtId="4" fontId="27" fillId="0" borderId="7" xfId="30" applyNumberFormat="1" applyFont="1" applyFill="1" applyBorder="1" applyAlignment="1">
      <alignment horizontal="center" vertical="center"/>
    </xf>
    <xf numFmtId="4" fontId="27" fillId="0" borderId="7" xfId="30" applyNumberFormat="1" applyFont="1" applyFill="1" applyBorder="1" applyAlignment="1">
      <alignment horizontal="center" vertical="center" wrapText="1"/>
    </xf>
    <xf numFmtId="4" fontId="27" fillId="0" borderId="7" xfId="30" applyNumberFormat="1" applyFont="1" applyFill="1" applyBorder="1" applyAlignment="1">
      <alignment horizontal="center" vertical="top"/>
    </xf>
    <xf numFmtId="4" fontId="23" fillId="0" borderId="7" xfId="0" applyNumberFormat="1" applyFont="1" applyFill="1" applyBorder="1" applyAlignment="1" applyProtection="1">
      <alignment horizontal="center" vertical="center" wrapText="1"/>
    </xf>
    <xf numFmtId="49" fontId="23" fillId="0" borderId="8" xfId="36" applyNumberFormat="1" applyFont="1" applyFill="1" applyBorder="1" applyAlignment="1">
      <alignment vertical="center" wrapText="1"/>
    </xf>
    <xf numFmtId="49" fontId="23" fillId="0" borderId="8" xfId="36" quotePrefix="1" applyNumberFormat="1" applyFont="1" applyFill="1" applyBorder="1" applyAlignment="1">
      <alignment horizontal="center" vertical="center" wrapText="1"/>
    </xf>
    <xf numFmtId="49" fontId="23" fillId="0" borderId="8" xfId="36" applyNumberFormat="1" applyFont="1" applyFill="1" applyBorder="1" applyAlignment="1">
      <alignment horizontal="center" vertical="center" wrapText="1"/>
    </xf>
    <xf numFmtId="4" fontId="28" fillId="0" borderId="7" xfId="30" applyNumberFormat="1" applyFont="1" applyFill="1" applyBorder="1" applyAlignment="1">
      <alignment horizontal="center" vertical="center"/>
    </xf>
    <xf numFmtId="4" fontId="28" fillId="0" borderId="7" xfId="30" applyNumberFormat="1" applyFont="1" applyFill="1" applyBorder="1" applyAlignment="1">
      <alignment horizontal="center" vertical="center" wrapText="1"/>
    </xf>
    <xf numFmtId="4" fontId="19" fillId="0" borderId="7" xfId="30" applyNumberFormat="1" applyFont="1" applyFill="1" applyBorder="1" applyAlignment="1">
      <alignment horizontal="center" vertical="center"/>
    </xf>
    <xf numFmtId="164" fontId="23" fillId="0" borderId="7" xfId="30" applyNumberFormat="1" applyFont="1" applyFill="1" applyBorder="1" applyAlignment="1">
      <alignment horizontal="center" vertical="center" wrapText="1"/>
    </xf>
    <xf numFmtId="4" fontId="29" fillId="0" borderId="7" xfId="30" applyNumberFormat="1" applyFont="1" applyFill="1" applyBorder="1" applyAlignment="1">
      <alignment horizontal="center" vertical="center"/>
    </xf>
    <xf numFmtId="4" fontId="23" fillId="0" borderId="7" xfId="30" applyNumberFormat="1" applyFont="1" applyFill="1" applyBorder="1" applyAlignment="1">
      <alignment horizontal="center" vertical="center"/>
    </xf>
    <xf numFmtId="4" fontId="27" fillId="0" borderId="7" xfId="30" applyNumberFormat="1" applyFont="1" applyFill="1" applyBorder="1" applyAlignment="1">
      <alignment horizontal="right" vertical="center"/>
    </xf>
    <xf numFmtId="4" fontId="19" fillId="0" borderId="7" xfId="30" applyNumberFormat="1" applyFont="1" applyFill="1" applyBorder="1" applyAlignment="1">
      <alignment horizontal="right" vertical="top"/>
    </xf>
    <xf numFmtId="4" fontId="23" fillId="0" borderId="7" xfId="30" applyNumberFormat="1" applyFont="1" applyFill="1" applyBorder="1" applyAlignment="1">
      <alignment horizontal="right" vertical="top"/>
    </xf>
    <xf numFmtId="164" fontId="26" fillId="0" borderId="7" xfId="30" applyNumberFormat="1" applyFont="1" applyFill="1" applyBorder="1" applyAlignment="1">
      <alignment horizontal="center" vertical="center" wrapText="1"/>
    </xf>
    <xf numFmtId="4" fontId="23" fillId="0" borderId="8" xfId="36" quotePrefix="1" applyNumberFormat="1" applyFont="1" applyFill="1" applyBorder="1" applyAlignment="1">
      <alignment horizontal="center" vertical="center" wrapText="1"/>
    </xf>
    <xf numFmtId="164" fontId="26" fillId="0" borderId="9" xfId="30" applyNumberFormat="1" applyFont="1" applyFill="1" applyBorder="1" applyAlignment="1">
      <alignment horizontal="center" vertical="top" wrapText="1"/>
    </xf>
    <xf numFmtId="4" fontId="23" fillId="0" borderId="8" xfId="36" applyNumberFormat="1" applyFont="1" applyFill="1" applyBorder="1" applyAlignment="1">
      <alignment horizontal="center" vertical="center" wrapText="1"/>
    </xf>
    <xf numFmtId="4" fontId="25" fillId="0" borderId="7" xfId="30" applyNumberFormat="1" applyFont="1" applyFill="1" applyBorder="1" applyAlignment="1">
      <alignment horizontal="center" vertical="center"/>
    </xf>
    <xf numFmtId="0" fontId="23" fillId="0" borderId="7" xfId="0" applyFont="1" applyFill="1" applyBorder="1" applyAlignment="1">
      <alignment horizontal="center" vertical="center" wrapText="1"/>
    </xf>
    <xf numFmtId="164" fontId="23" fillId="0" borderId="9" xfId="30" applyNumberFormat="1" applyFont="1" applyFill="1" applyBorder="1" applyAlignment="1">
      <alignment horizontal="center" vertical="center" wrapText="1"/>
    </xf>
    <xf numFmtId="49" fontId="23" fillId="0" borderId="7" xfId="36" quotePrefix="1" applyNumberFormat="1" applyFont="1" applyFill="1" applyBorder="1" applyAlignment="1">
      <alignment horizontal="center" vertical="center" wrapText="1"/>
    </xf>
    <xf numFmtId="0" fontId="23" fillId="0" borderId="7" xfId="36" quotePrefix="1" applyFont="1" applyFill="1" applyBorder="1" applyAlignment="1">
      <alignment horizontal="center" vertical="center" wrapText="1"/>
    </xf>
    <xf numFmtId="4" fontId="23" fillId="0" borderId="7" xfId="36" quotePrefix="1" applyNumberFormat="1" applyFont="1" applyFill="1" applyBorder="1" applyAlignment="1">
      <alignment horizontal="center" vertical="center" wrapText="1"/>
    </xf>
    <xf numFmtId="164" fontId="26" fillId="0" borderId="9" xfId="30" applyNumberFormat="1" applyFont="1" applyFill="1" applyBorder="1" applyAlignment="1">
      <alignment horizontal="center" vertical="center" wrapText="1"/>
    </xf>
    <xf numFmtId="164" fontId="23" fillId="0" borderId="7" xfId="30" applyNumberFormat="1" applyFont="1" applyFill="1" applyBorder="1" applyAlignment="1">
      <alignment horizontal="center" vertical="top" wrapText="1"/>
    </xf>
    <xf numFmtId="4" fontId="19" fillId="0" borderId="7" xfId="0" applyNumberFormat="1" applyFont="1" applyFill="1" applyBorder="1" applyAlignment="1" applyProtection="1">
      <alignment horizontal="center" vertical="center" wrapText="1"/>
    </xf>
    <xf numFmtId="49" fontId="19" fillId="0" borderId="7" xfId="0" applyNumberFormat="1" applyFont="1" applyFill="1" applyBorder="1" applyAlignment="1">
      <alignment horizontal="center" vertical="center" wrapText="1"/>
    </xf>
    <xf numFmtId="0" fontId="19" fillId="0" borderId="7" xfId="0" applyFont="1" applyFill="1" applyBorder="1" applyAlignment="1">
      <alignment horizontal="center" vertical="center" wrapText="1"/>
    </xf>
    <xf numFmtId="0" fontId="25" fillId="0" borderId="7" xfId="0" applyFont="1" applyFill="1" applyBorder="1" applyAlignment="1">
      <alignment vertical="center" wrapText="1"/>
    </xf>
    <xf numFmtId="164" fontId="27" fillId="0" borderId="7" xfId="30" applyNumberFormat="1" applyFont="1" applyFill="1" applyBorder="1" applyAlignment="1">
      <alignment horizontal="left" vertical="top" wrapText="1"/>
    </xf>
    <xf numFmtId="164" fontId="19" fillId="0" borderId="7" xfId="30" applyNumberFormat="1" applyFont="1" applyFill="1" applyBorder="1" applyAlignment="1">
      <alignment horizontal="left" vertical="center" wrapText="1"/>
    </xf>
    <xf numFmtId="4" fontId="28" fillId="0" borderId="7" xfId="30" applyNumberFormat="1" applyFont="1" applyFill="1" applyBorder="1">
      <alignment vertical="top"/>
    </xf>
    <xf numFmtId="0" fontId="19" fillId="0" borderId="7" xfId="0" applyFont="1" applyFill="1" applyBorder="1" applyAlignment="1">
      <alignment vertical="center" wrapText="1"/>
    </xf>
    <xf numFmtId="164" fontId="19" fillId="0" borderId="9" xfId="30" applyNumberFormat="1" applyFont="1" applyFill="1" applyBorder="1" applyAlignment="1">
      <alignment horizontal="left" vertical="center" wrapText="1"/>
    </xf>
    <xf numFmtId="0" fontId="19" fillId="0" borderId="7" xfId="0" applyNumberFormat="1" applyFont="1" applyFill="1" applyBorder="1" applyAlignment="1" applyProtection="1">
      <alignment horizontal="left" vertical="center" wrapText="1"/>
    </xf>
    <xf numFmtId="4" fontId="27" fillId="0" borderId="7" xfId="30" applyNumberFormat="1" applyFont="1" applyFill="1" applyBorder="1" applyAlignment="1">
      <alignment horizontal="right" vertical="top"/>
    </xf>
    <xf numFmtId="0" fontId="23" fillId="0" borderId="8" xfId="0" applyFont="1" applyFill="1" applyBorder="1" applyAlignment="1">
      <alignment horizontal="center" vertical="center" wrapText="1"/>
    </xf>
    <xf numFmtId="4" fontId="29" fillId="0" borderId="7" xfId="30" applyNumberFormat="1" applyFont="1" applyFill="1" applyBorder="1" applyAlignment="1">
      <alignment horizontal="center" vertical="top"/>
    </xf>
    <xf numFmtId="4" fontId="19" fillId="0" borderId="7" xfId="30" applyNumberFormat="1" applyFont="1" applyFill="1" applyBorder="1" applyAlignment="1">
      <alignment horizontal="center" vertical="top"/>
    </xf>
    <xf numFmtId="4" fontId="28" fillId="0" borderId="7" xfId="30" applyNumberFormat="1" applyFont="1" applyFill="1" applyBorder="1" applyAlignment="1">
      <alignment horizontal="center" vertical="top"/>
    </xf>
    <xf numFmtId="4" fontId="25" fillId="0" borderId="7" xfId="30" applyNumberFormat="1" applyFont="1" applyFill="1" applyBorder="1" applyAlignment="1">
      <alignment horizontal="center" vertical="top"/>
    </xf>
    <xf numFmtId="49" fontId="19" fillId="0" borderId="10" xfId="0" applyNumberFormat="1" applyFont="1" applyFill="1" applyBorder="1" applyAlignment="1">
      <alignment horizontal="center" vertical="center" wrapText="1"/>
    </xf>
    <xf numFmtId="0" fontId="19" fillId="0" borderId="10" xfId="0" applyFont="1" applyFill="1" applyBorder="1" applyAlignment="1">
      <alignment horizontal="center" vertical="center" wrapText="1"/>
    </xf>
    <xf numFmtId="0" fontId="23" fillId="0" borderId="10" xfId="0" applyFont="1" applyFill="1" applyBorder="1" applyAlignment="1">
      <alignment horizontal="center" vertical="center" wrapText="1"/>
    </xf>
    <xf numFmtId="0" fontId="23" fillId="33" borderId="7" xfId="0" applyNumberFormat="1" applyFont="1" applyFill="1" applyBorder="1" applyAlignment="1">
      <alignment horizontal="center" vertical="center" wrapText="1"/>
    </xf>
    <xf numFmtId="0" fontId="23" fillId="33" borderId="9" xfId="0" applyNumberFormat="1" applyFont="1" applyFill="1" applyBorder="1" applyAlignment="1">
      <alignment horizontal="center" vertical="center" wrapText="1"/>
    </xf>
    <xf numFmtId="0" fontId="23" fillId="33" borderId="10" xfId="0" applyNumberFormat="1" applyFont="1" applyFill="1" applyBorder="1" applyAlignment="1">
      <alignment horizontal="center" vertical="center" wrapText="1"/>
    </xf>
    <xf numFmtId="49" fontId="23" fillId="0" borderId="7" xfId="0" applyNumberFormat="1" applyFont="1" applyBorder="1" applyAlignment="1">
      <alignment horizontal="center" vertical="center"/>
    </xf>
    <xf numFmtId="49" fontId="23" fillId="0" borderId="7" xfId="0" applyNumberFormat="1" applyFont="1" applyBorder="1" applyAlignment="1">
      <alignment horizontal="center" vertical="center" wrapText="1"/>
    </xf>
    <xf numFmtId="4" fontId="25" fillId="0" borderId="7" xfId="0" applyNumberFormat="1" applyFont="1" applyFill="1" applyBorder="1" applyAlignment="1">
      <alignment horizontal="center" vertical="justify"/>
    </xf>
    <xf numFmtId="4" fontId="19" fillId="0" borderId="0" xfId="0" applyNumberFormat="1" applyFont="1" applyFill="1"/>
    <xf numFmtId="3" fontId="19" fillId="0" borderId="0" xfId="0" applyNumberFormat="1" applyFont="1" applyFill="1" applyAlignment="1" applyProtection="1">
      <alignment horizontal="center"/>
    </xf>
    <xf numFmtId="4" fontId="31" fillId="0" borderId="0" xfId="0" applyNumberFormat="1" applyFont="1" applyFill="1" applyAlignment="1" applyProtection="1"/>
    <xf numFmtId="4" fontId="32" fillId="0" borderId="0" xfId="0" applyNumberFormat="1" applyFont="1" applyFill="1" applyBorder="1" applyAlignment="1" applyProtection="1"/>
    <xf numFmtId="3" fontId="32" fillId="0" borderId="0" xfId="30" applyNumberFormat="1" applyFont="1" applyFill="1" applyBorder="1">
      <alignment vertical="top"/>
    </xf>
    <xf numFmtId="3" fontId="32" fillId="0" borderId="0" xfId="0" applyNumberFormat="1" applyFont="1" applyFill="1" applyBorder="1" applyAlignment="1" applyProtection="1"/>
    <xf numFmtId="4" fontId="19" fillId="0" borderId="0" xfId="0" applyNumberFormat="1" applyFont="1" applyFill="1" applyAlignment="1" applyProtection="1"/>
    <xf numFmtId="4" fontId="19" fillId="0" borderId="0" xfId="0" applyNumberFormat="1" applyFont="1" applyFill="1" applyBorder="1" applyAlignment="1" applyProtection="1"/>
    <xf numFmtId="3" fontId="19" fillId="0" borderId="0" xfId="30" applyNumberFormat="1" applyFont="1" applyFill="1" applyBorder="1">
      <alignment vertical="top"/>
    </xf>
    <xf numFmtId="3" fontId="19" fillId="0" borderId="0" xfId="0" applyNumberFormat="1" applyFont="1" applyFill="1" applyBorder="1" applyAlignment="1" applyProtection="1"/>
    <xf numFmtId="0" fontId="19" fillId="0" borderId="0" xfId="0" applyFont="1" applyFill="1" applyAlignment="1">
      <alignment horizontal="left" vertical="center" wrapText="1"/>
    </xf>
    <xf numFmtId="0" fontId="23" fillId="0" borderId="0" xfId="0" applyFont="1" applyFill="1" applyAlignment="1">
      <alignment horizontal="left" vertical="center" wrapText="1"/>
    </xf>
    <xf numFmtId="0" fontId="23" fillId="0" borderId="0" xfId="0" applyNumberFormat="1" applyFont="1" applyFill="1" applyAlignment="1" applyProtection="1"/>
    <xf numFmtId="4" fontId="32" fillId="0" borderId="0" xfId="0" applyNumberFormat="1" applyFont="1" applyFill="1" applyAlignment="1" applyProtection="1"/>
    <xf numFmtId="4" fontId="23" fillId="0" borderId="0" xfId="0" applyNumberFormat="1" applyFont="1" applyFill="1" applyAlignment="1" applyProtection="1"/>
    <xf numFmtId="0" fontId="19" fillId="0" borderId="0" xfId="0" applyNumberFormat="1" applyFont="1" applyFill="1" applyAlignment="1" applyProtection="1">
      <alignment wrapText="1"/>
    </xf>
    <xf numFmtId="49" fontId="23" fillId="0" borderId="8" xfId="0" applyNumberFormat="1" applyFont="1" applyFill="1" applyBorder="1" applyAlignment="1">
      <alignment horizontal="center" vertical="center" wrapText="1"/>
    </xf>
    <xf numFmtId="0" fontId="19" fillId="0" borderId="7" xfId="0" applyNumberFormat="1" applyFont="1" applyFill="1" applyBorder="1" applyAlignment="1" applyProtection="1">
      <alignment horizontal="center" vertical="center" wrapText="1"/>
    </xf>
    <xf numFmtId="0" fontId="19" fillId="0" borderId="8" xfId="0" applyNumberFormat="1" applyFont="1" applyFill="1" applyBorder="1" applyAlignment="1" applyProtection="1">
      <alignment horizontal="center" vertical="center" wrapText="1"/>
    </xf>
    <xf numFmtId="49" fontId="23" fillId="0" borderId="7" xfId="36" applyNumberFormat="1" applyFont="1" applyFill="1" applyBorder="1" applyAlignment="1">
      <alignment vertical="center" wrapText="1"/>
    </xf>
    <xf numFmtId="49" fontId="23" fillId="0" borderId="7" xfId="36" applyNumberFormat="1" applyFont="1" applyFill="1" applyBorder="1" applyAlignment="1">
      <alignment horizontal="center" vertical="center" wrapText="1"/>
    </xf>
    <xf numFmtId="4" fontId="23" fillId="0" borderId="7" xfId="36" applyNumberFormat="1" applyFont="1" applyFill="1" applyBorder="1" applyAlignment="1">
      <alignment horizontal="center" vertical="center" wrapText="1"/>
    </xf>
    <xf numFmtId="49" fontId="33" fillId="0" borderId="8" xfId="36" applyNumberFormat="1" applyFont="1" applyFill="1" applyBorder="1" applyAlignment="1">
      <alignment horizontal="center" vertical="center" wrapText="1"/>
    </xf>
    <xf numFmtId="0" fontId="33" fillId="0" borderId="0" xfId="0" applyFont="1" applyAlignment="1">
      <alignment horizontal="center" wrapText="1"/>
    </xf>
    <xf numFmtId="4" fontId="34" fillId="0" borderId="7" xfId="30" applyNumberFormat="1" applyFont="1" applyFill="1" applyBorder="1" applyAlignment="1">
      <alignment horizontal="center" vertical="center"/>
    </xf>
    <xf numFmtId="49" fontId="25" fillId="0" borderId="7" xfId="0" applyNumberFormat="1" applyFont="1" applyFill="1" applyBorder="1" applyAlignment="1">
      <alignment horizontal="center" vertical="center" wrapText="1"/>
    </xf>
    <xf numFmtId="0" fontId="25" fillId="0" borderId="7" xfId="0" applyFont="1" applyFill="1" applyBorder="1" applyAlignment="1">
      <alignment horizontal="center" vertical="center" wrapText="1"/>
    </xf>
    <xf numFmtId="0" fontId="30" fillId="0" borderId="7" xfId="0" applyFont="1" applyFill="1" applyBorder="1" applyAlignment="1">
      <alignment horizontal="center" vertical="center" wrapText="1"/>
    </xf>
    <xf numFmtId="2" fontId="30" fillId="0" borderId="7" xfId="0" applyNumberFormat="1" applyFont="1" applyFill="1" applyBorder="1" applyAlignment="1">
      <alignment horizontal="center" vertical="center" wrapText="1"/>
    </xf>
    <xf numFmtId="0" fontId="23" fillId="0" borderId="8" xfId="0" applyFont="1" applyFill="1" applyBorder="1" applyAlignment="1">
      <alignment horizontal="center" vertical="center" wrapText="1"/>
    </xf>
    <xf numFmtId="0" fontId="23" fillId="0" borderId="10" xfId="0" applyFont="1" applyFill="1" applyBorder="1" applyAlignment="1">
      <alignment horizontal="center" vertical="center" wrapText="1"/>
    </xf>
    <xf numFmtId="0" fontId="23" fillId="0" borderId="9" xfId="0" applyFont="1" applyFill="1" applyBorder="1" applyAlignment="1">
      <alignment horizontal="center" vertical="center" wrapText="1"/>
    </xf>
    <xf numFmtId="49" fontId="23" fillId="0" borderId="8" xfId="0" applyNumberFormat="1" applyFont="1" applyFill="1" applyBorder="1" applyAlignment="1">
      <alignment horizontal="center" vertical="center" wrapText="1"/>
    </xf>
    <xf numFmtId="49" fontId="23" fillId="0" borderId="10" xfId="0" applyNumberFormat="1" applyFont="1" applyFill="1" applyBorder="1" applyAlignment="1">
      <alignment horizontal="center" vertical="center" wrapText="1"/>
    </xf>
    <xf numFmtId="49" fontId="23" fillId="0" borderId="9" xfId="0" applyNumberFormat="1" applyFont="1" applyFill="1" applyBorder="1" applyAlignment="1">
      <alignment horizontal="center" vertical="center" wrapText="1"/>
    </xf>
    <xf numFmtId="0" fontId="23" fillId="0" borderId="8" xfId="0" applyFont="1" applyBorder="1" applyAlignment="1">
      <alignment horizontal="center" vertical="center" wrapText="1"/>
    </xf>
    <xf numFmtId="0" fontId="23" fillId="0" borderId="9" xfId="0" applyFont="1" applyBorder="1" applyAlignment="1">
      <alignment horizontal="center" vertical="center" wrapText="1"/>
    </xf>
    <xf numFmtId="0" fontId="25" fillId="0" borderId="11" xfId="0" applyFont="1" applyFill="1" applyBorder="1" applyAlignment="1">
      <alignment horizontal="center" vertical="center" wrapText="1"/>
    </xf>
    <xf numFmtId="0" fontId="25" fillId="0" borderId="13" xfId="0" applyFont="1" applyFill="1" applyBorder="1" applyAlignment="1">
      <alignment horizontal="center" vertical="center" wrapText="1"/>
    </xf>
    <xf numFmtId="0" fontId="25" fillId="0" borderId="12" xfId="0" applyFont="1" applyFill="1" applyBorder="1" applyAlignment="1">
      <alignment horizontal="center" vertical="center" wrapText="1"/>
    </xf>
    <xf numFmtId="0" fontId="25" fillId="0" borderId="11" xfId="36" applyFont="1" applyFill="1" applyBorder="1" applyAlignment="1">
      <alignment horizontal="center" vertical="center" wrapText="1"/>
    </xf>
    <xf numFmtId="0" fontId="25" fillId="0" borderId="13" xfId="36" quotePrefix="1" applyFont="1" applyFill="1" applyBorder="1" applyAlignment="1">
      <alignment horizontal="center" vertical="center" wrapText="1"/>
    </xf>
    <xf numFmtId="0" fontId="23" fillId="0" borderId="0" xfId="0" applyNumberFormat="1" applyFont="1" applyFill="1" applyBorder="1" applyAlignment="1" applyProtection="1">
      <alignment horizontal="center" vertical="center" wrapText="1"/>
    </xf>
    <xf numFmtId="49" fontId="24" fillId="0" borderId="0" xfId="0" applyNumberFormat="1" applyFont="1" applyFill="1" applyAlignment="1" applyProtection="1">
      <alignment horizontal="center"/>
    </xf>
    <xf numFmtId="0" fontId="19" fillId="0" borderId="0" xfId="0" applyNumberFormat="1" applyFont="1" applyFill="1" applyAlignment="1" applyProtection="1">
      <alignment horizontal="center"/>
    </xf>
    <xf numFmtId="0" fontId="23" fillId="0" borderId="7" xfId="0" applyNumberFormat="1" applyFont="1" applyFill="1" applyBorder="1" applyAlignment="1" applyProtection="1">
      <alignment horizontal="center" vertical="center" wrapText="1"/>
    </xf>
    <xf numFmtId="0" fontId="23" fillId="0" borderId="0" xfId="0" applyNumberFormat="1" applyFont="1" applyFill="1" applyAlignment="1" applyProtection="1">
      <alignment horizontal="center"/>
    </xf>
    <xf numFmtId="49" fontId="25" fillId="0" borderId="11" xfId="0" applyNumberFormat="1" applyFont="1" applyFill="1" applyBorder="1" applyAlignment="1">
      <alignment horizontal="center" vertical="center" wrapText="1"/>
    </xf>
    <xf numFmtId="49" fontId="25" fillId="0" borderId="13" xfId="0" applyNumberFormat="1" applyFont="1" applyFill="1" applyBorder="1" applyAlignment="1">
      <alignment horizontal="center" vertical="center" wrapText="1"/>
    </xf>
    <xf numFmtId="49" fontId="25" fillId="0" borderId="12" xfId="0" applyNumberFormat="1" applyFont="1" applyFill="1" applyBorder="1" applyAlignment="1">
      <alignment horizontal="center" vertical="center" wrapText="1"/>
    </xf>
    <xf numFmtId="0" fontId="23" fillId="0" borderId="0" xfId="0" applyFont="1" applyFill="1" applyAlignment="1">
      <alignment horizontal="center" wrapText="1"/>
    </xf>
    <xf numFmtId="49" fontId="25" fillId="0" borderId="7" xfId="36" applyNumberFormat="1" applyFont="1" applyFill="1" applyBorder="1" applyAlignment="1">
      <alignment horizontal="center" vertical="center" wrapText="1"/>
    </xf>
    <xf numFmtId="0" fontId="25" fillId="0" borderId="14" xfId="0" applyFont="1" applyFill="1" applyBorder="1" applyAlignment="1">
      <alignment horizontal="center" vertical="center" wrapText="1"/>
    </xf>
    <xf numFmtId="0" fontId="25" fillId="0" borderId="15" xfId="0" applyFont="1" applyFill="1" applyBorder="1" applyAlignment="1">
      <alignment horizontal="center" vertical="center" wrapText="1"/>
    </xf>
    <xf numFmtId="0" fontId="25" fillId="0" borderId="16" xfId="0" applyFont="1" applyFill="1" applyBorder="1" applyAlignment="1">
      <alignment horizontal="center" vertical="center" wrapText="1"/>
    </xf>
    <xf numFmtId="49" fontId="25" fillId="0" borderId="7" xfId="0" applyNumberFormat="1" applyFont="1" applyFill="1" applyBorder="1" applyAlignment="1">
      <alignment horizontal="center" vertical="center" wrapText="1"/>
    </xf>
    <xf numFmtId="49" fontId="23" fillId="0" borderId="8" xfId="0" applyNumberFormat="1" applyFont="1" applyBorder="1" applyAlignment="1">
      <alignment horizontal="center" vertical="center"/>
    </xf>
    <xf numFmtId="49" fontId="23" fillId="0" borderId="9" xfId="0" applyNumberFormat="1" applyFont="1" applyBorder="1" applyAlignment="1">
      <alignment horizontal="center" vertical="center"/>
    </xf>
    <xf numFmtId="49" fontId="23" fillId="0" borderId="8" xfId="0" applyNumberFormat="1" applyFont="1" applyBorder="1" applyAlignment="1">
      <alignment horizontal="center" vertical="center" wrapText="1"/>
    </xf>
    <xf numFmtId="49" fontId="23" fillId="0" borderId="9" xfId="0" applyNumberFormat="1" applyFont="1" applyBorder="1" applyAlignment="1">
      <alignment horizontal="center" vertical="center" wrapText="1"/>
    </xf>
  </cellXfs>
  <cellStyles count="62">
    <cellStyle name="20% - Акцент1" xfId="44" hidden="1"/>
    <cellStyle name="20% - Акцент2" xfId="47" hidden="1"/>
    <cellStyle name="20% - Акцент3" xfId="50" hidden="1"/>
    <cellStyle name="20% - Акцент4" xfId="53" hidden="1"/>
    <cellStyle name="20% - Акцент5" xfId="56" hidden="1"/>
    <cellStyle name="20% - Акцент6" xfId="59" hidden="1"/>
    <cellStyle name="40% - Акцент1" xfId="45" hidden="1"/>
    <cellStyle name="40% - Акцент2" xfId="48" hidden="1"/>
    <cellStyle name="40% - Акцент3" xfId="51" hidden="1"/>
    <cellStyle name="40% - Акцент4" xfId="54" hidden="1"/>
    <cellStyle name="40% - Акцент5" xfId="57" hidden="1"/>
    <cellStyle name="40% - Акцент6" xfId="60" hidden="1"/>
    <cellStyle name="60% - Акцент1" xfId="46" hidden="1"/>
    <cellStyle name="60% - Акцент2" xfId="49" hidden="1"/>
    <cellStyle name="60% - Акцент3" xfId="52" hidden="1"/>
    <cellStyle name="60% - Акцент4" xfId="55" hidden="1"/>
    <cellStyle name="60% - Акцент5" xfId="58" hidden="1"/>
    <cellStyle name="60% - Акцент6" xfId="61" hidden="1"/>
    <cellStyle name="Normal_meresha_07" xfId="1"/>
    <cellStyle name="Акцент1" xfId="2"/>
    <cellStyle name="Акцент2" xfId="3"/>
    <cellStyle name="Акцент3" xfId="4"/>
    <cellStyle name="Акцент4" xfId="5"/>
    <cellStyle name="Акцент5" xfId="6"/>
    <cellStyle name="Акцент6" xfId="7"/>
    <cellStyle name="Ввод " xfId="8"/>
    <cellStyle name="Вывод" xfId="9"/>
    <cellStyle name="Вычисление" xfId="10"/>
    <cellStyle name="Звичайний 10" xfId="11"/>
    <cellStyle name="Звичайний 11" xfId="12"/>
    <cellStyle name="Звичайний 12" xfId="13"/>
    <cellStyle name="Звичайний 13" xfId="14"/>
    <cellStyle name="Звичайний 14" xfId="15"/>
    <cellStyle name="Звичайний 15" xfId="16"/>
    <cellStyle name="Звичайний 16" xfId="17"/>
    <cellStyle name="Звичайний 17" xfId="18"/>
    <cellStyle name="Звичайний 18" xfId="19"/>
    <cellStyle name="Звичайний 19" xfId="20"/>
    <cellStyle name="Звичайний 2" xfId="21"/>
    <cellStyle name="Звичайний 20" xfId="22"/>
    <cellStyle name="Звичайний 3" xfId="23"/>
    <cellStyle name="Звичайний 4" xfId="24"/>
    <cellStyle name="Звичайний 5" xfId="25"/>
    <cellStyle name="Звичайний 6" xfId="26"/>
    <cellStyle name="Звичайний 7" xfId="27"/>
    <cellStyle name="Звичайний 8" xfId="28"/>
    <cellStyle name="Звичайний 9" xfId="29"/>
    <cellStyle name="Звичайний_Додаток _ 3 зм_ни 4575" xfId="30"/>
    <cellStyle name="Итог" xfId="31"/>
    <cellStyle name="Контрольная ячейка" xfId="32"/>
    <cellStyle name="Название" xfId="33"/>
    <cellStyle name="Нейтральный" xfId="34"/>
    <cellStyle name="Обычный" xfId="0" builtinId="0"/>
    <cellStyle name="Обычный 2" xfId="35"/>
    <cellStyle name="Обычный_Книга1" xfId="36"/>
    <cellStyle name="Плохой" xfId="37"/>
    <cellStyle name="Пояснение" xfId="38"/>
    <cellStyle name="Примечание" xfId="39"/>
    <cellStyle name="Связанная ячейка" xfId="40"/>
    <cellStyle name="Стиль 1" xfId="41"/>
    <cellStyle name="Текст предупреждения" xfId="42"/>
    <cellStyle name="Хороший" xfId="4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L101"/>
  <sheetViews>
    <sheetView tabSelected="1" topLeftCell="A61" zoomScale="80" zoomScaleNormal="80" workbookViewId="0">
      <selection activeCell="I88" sqref="I88"/>
    </sheetView>
  </sheetViews>
  <sheetFormatPr defaultColWidth="9.1640625" defaultRowHeight="15.75"/>
  <cols>
    <col min="1" max="1" width="12.83203125" style="1" customWidth="1"/>
    <col min="2" max="3" width="14.5" style="5" customWidth="1"/>
    <col min="4" max="4" width="64" style="5" customWidth="1"/>
    <col min="5" max="5" width="55" style="5" customWidth="1"/>
    <col min="6" max="6" width="34.5" style="6" customWidth="1"/>
    <col min="7" max="7" width="22.1640625" style="5" customWidth="1"/>
    <col min="8" max="8" width="21.83203125" style="5" customWidth="1"/>
    <col min="9" max="9" width="21" style="5" customWidth="1"/>
    <col min="10" max="10" width="16.5" style="5" customWidth="1"/>
    <col min="11" max="11" width="15" style="1" customWidth="1"/>
    <col min="12" max="12" width="14.6640625" style="1" customWidth="1"/>
    <col min="13" max="16384" width="9.1640625" style="1"/>
  </cols>
  <sheetData>
    <row r="1" spans="1:12" ht="15" customHeight="1">
      <c r="G1" s="7" t="s">
        <v>59</v>
      </c>
      <c r="H1" s="7"/>
      <c r="I1" s="7"/>
      <c r="J1" s="7"/>
    </row>
    <row r="2" spans="1:12" ht="15" customHeight="1">
      <c r="G2" s="7" t="s">
        <v>102</v>
      </c>
      <c r="H2" s="7"/>
      <c r="I2" s="7"/>
      <c r="J2" s="7"/>
    </row>
    <row r="3" spans="1:12" ht="15" customHeight="1">
      <c r="G3" s="7" t="s">
        <v>66</v>
      </c>
      <c r="H3" s="7"/>
      <c r="I3" s="7"/>
      <c r="J3" s="7"/>
    </row>
    <row r="4" spans="1:12" ht="15" customHeight="1">
      <c r="G4" s="7" t="s">
        <v>171</v>
      </c>
      <c r="H4" s="7"/>
      <c r="I4" s="7"/>
      <c r="J4" s="7"/>
    </row>
    <row r="5" spans="1:12" ht="15" customHeight="1">
      <c r="B5" s="2"/>
      <c r="C5" s="2"/>
      <c r="D5" s="2"/>
      <c r="E5" s="2"/>
      <c r="F5" s="3"/>
      <c r="G5" s="7"/>
      <c r="H5" s="7"/>
      <c r="I5" s="7"/>
      <c r="J5" s="7"/>
    </row>
    <row r="6" spans="1:12">
      <c r="B6" s="2"/>
      <c r="C6" s="2"/>
      <c r="D6" s="2"/>
      <c r="E6" s="2"/>
      <c r="F6" s="3"/>
      <c r="G6" s="7"/>
      <c r="H6" s="7"/>
      <c r="I6" s="7"/>
      <c r="J6" s="7"/>
    </row>
    <row r="7" spans="1:12" ht="24" customHeight="1">
      <c r="A7" s="112" t="s">
        <v>67</v>
      </c>
      <c r="B7" s="112"/>
      <c r="C7" s="112"/>
      <c r="D7" s="112"/>
      <c r="E7" s="112"/>
      <c r="F7" s="112"/>
      <c r="G7" s="112"/>
      <c r="H7" s="112"/>
      <c r="I7" s="112"/>
      <c r="J7" s="112"/>
    </row>
    <row r="8" spans="1:12">
      <c r="A8" s="113" t="s">
        <v>68</v>
      </c>
      <c r="B8" s="113"/>
      <c r="C8" s="113"/>
      <c r="D8" s="113"/>
      <c r="E8" s="113"/>
      <c r="F8" s="113"/>
      <c r="G8" s="113"/>
      <c r="H8" s="113"/>
      <c r="I8" s="113"/>
      <c r="J8" s="113"/>
    </row>
    <row r="9" spans="1:12">
      <c r="A9" s="114" t="s">
        <v>34</v>
      </c>
      <c r="B9" s="114"/>
      <c r="C9" s="114"/>
      <c r="D9" s="114"/>
      <c r="E9" s="114"/>
      <c r="F9" s="114"/>
      <c r="G9" s="114"/>
      <c r="H9" s="114"/>
      <c r="I9" s="114"/>
      <c r="J9" s="114"/>
    </row>
    <row r="10" spans="1:12">
      <c r="B10" s="8"/>
      <c r="C10" s="8"/>
      <c r="D10" s="8"/>
      <c r="E10" s="8"/>
      <c r="F10" s="8"/>
      <c r="G10" s="8"/>
      <c r="H10" s="8"/>
      <c r="I10" s="9"/>
      <c r="J10" s="10" t="s">
        <v>21</v>
      </c>
    </row>
    <row r="11" spans="1:12">
      <c r="A11" s="115" t="s">
        <v>57</v>
      </c>
      <c r="B11" s="115" t="s">
        <v>35</v>
      </c>
      <c r="C11" s="115" t="s">
        <v>36</v>
      </c>
      <c r="D11" s="115" t="s">
        <v>60</v>
      </c>
      <c r="E11" s="115" t="s">
        <v>61</v>
      </c>
      <c r="F11" s="115" t="s">
        <v>62</v>
      </c>
      <c r="G11" s="115" t="s">
        <v>30</v>
      </c>
      <c r="H11" s="115" t="s">
        <v>19</v>
      </c>
      <c r="I11" s="115" t="s">
        <v>20</v>
      </c>
      <c r="J11" s="115"/>
    </row>
    <row r="12" spans="1:12" ht="177" customHeight="1">
      <c r="A12" s="115"/>
      <c r="B12" s="115"/>
      <c r="C12" s="115"/>
      <c r="D12" s="115"/>
      <c r="E12" s="115"/>
      <c r="F12" s="115"/>
      <c r="G12" s="115"/>
      <c r="H12" s="115"/>
      <c r="I12" s="11" t="s">
        <v>30</v>
      </c>
      <c r="J12" s="11" t="s">
        <v>31</v>
      </c>
    </row>
    <row r="13" spans="1:12" ht="21" customHeight="1">
      <c r="A13" s="107" t="s">
        <v>164</v>
      </c>
      <c r="B13" s="108"/>
      <c r="C13" s="108"/>
      <c r="D13" s="108"/>
      <c r="E13" s="108"/>
      <c r="F13" s="108"/>
      <c r="G13" s="108"/>
      <c r="H13" s="108"/>
      <c r="I13" s="108"/>
      <c r="J13" s="109"/>
      <c r="L13" s="12"/>
    </row>
    <row r="14" spans="1:12" ht="66" customHeight="1">
      <c r="A14" s="96">
        <v>210150</v>
      </c>
      <c r="B14" s="95" t="s">
        <v>178</v>
      </c>
      <c r="C14" s="95" t="s">
        <v>179</v>
      </c>
      <c r="D14" s="96" t="s">
        <v>180</v>
      </c>
      <c r="E14" s="96" t="s">
        <v>181</v>
      </c>
      <c r="F14" s="97" t="s">
        <v>182</v>
      </c>
      <c r="G14" s="98">
        <v>650000</v>
      </c>
      <c r="H14" s="98"/>
      <c r="I14" s="98">
        <v>650000</v>
      </c>
      <c r="J14" s="98">
        <v>650000</v>
      </c>
      <c r="L14" s="12"/>
    </row>
    <row r="15" spans="1:12" ht="69" customHeight="1">
      <c r="A15" s="13" t="s">
        <v>2</v>
      </c>
      <c r="B15" s="13" t="s">
        <v>3</v>
      </c>
      <c r="C15" s="13" t="s">
        <v>40</v>
      </c>
      <c r="D15" s="14" t="s">
        <v>4</v>
      </c>
      <c r="E15" s="15" t="s">
        <v>84</v>
      </c>
      <c r="F15" s="87" t="s">
        <v>101</v>
      </c>
      <c r="G15" s="17">
        <v>100000</v>
      </c>
      <c r="H15" s="18">
        <v>100000</v>
      </c>
      <c r="I15" s="19"/>
      <c r="J15" s="20"/>
    </row>
    <row r="16" spans="1:12" ht="74.25" customHeight="1">
      <c r="A16" s="21" t="s">
        <v>105</v>
      </c>
      <c r="B16" s="22">
        <v>7371</v>
      </c>
      <c r="C16" s="23" t="s">
        <v>106</v>
      </c>
      <c r="D16" s="36" t="s">
        <v>70</v>
      </c>
      <c r="E16" s="15" t="s">
        <v>121</v>
      </c>
      <c r="F16" s="88" t="s">
        <v>101</v>
      </c>
      <c r="G16" s="17">
        <v>10897117</v>
      </c>
      <c r="H16" s="18">
        <v>10897117</v>
      </c>
      <c r="I16" s="19"/>
      <c r="J16" s="20"/>
    </row>
    <row r="17" spans="1:10" ht="129" customHeight="1">
      <c r="A17" s="89" t="s">
        <v>113</v>
      </c>
      <c r="B17" s="90" t="s">
        <v>114</v>
      </c>
      <c r="C17" s="90" t="s">
        <v>115</v>
      </c>
      <c r="D17" s="91" t="s">
        <v>116</v>
      </c>
      <c r="E17" s="15" t="s">
        <v>168</v>
      </c>
      <c r="F17" s="87"/>
      <c r="G17" s="17">
        <v>817000</v>
      </c>
      <c r="H17" s="18">
        <v>817000</v>
      </c>
      <c r="I17" s="19"/>
      <c r="J17" s="20"/>
    </row>
    <row r="18" spans="1:10" ht="17.25" customHeight="1">
      <c r="A18" s="110" t="s">
        <v>86</v>
      </c>
      <c r="B18" s="111"/>
      <c r="C18" s="111"/>
      <c r="D18" s="111"/>
      <c r="E18" s="111"/>
      <c r="F18" s="111"/>
      <c r="G18" s="24">
        <f>SUM(G14:G17)</f>
        <v>12464117</v>
      </c>
      <c r="H18" s="25">
        <f>SUM(H15:H17)</f>
        <v>11814117</v>
      </c>
      <c r="I18" s="29">
        <f>I14</f>
        <v>650000</v>
      </c>
      <c r="J18" s="29">
        <f>J14</f>
        <v>650000</v>
      </c>
    </row>
    <row r="19" spans="1:10" ht="19.5" customHeight="1">
      <c r="A19" s="107" t="s">
        <v>165</v>
      </c>
      <c r="B19" s="108"/>
      <c r="C19" s="108"/>
      <c r="D19" s="108"/>
      <c r="E19" s="108"/>
      <c r="F19" s="108"/>
      <c r="G19" s="108"/>
      <c r="H19" s="108"/>
      <c r="I19" s="108"/>
      <c r="J19" s="109"/>
    </row>
    <row r="20" spans="1:10" ht="70.5" customHeight="1">
      <c r="A20" s="102" t="s">
        <v>5</v>
      </c>
      <c r="B20" s="99">
        <v>1010</v>
      </c>
      <c r="C20" s="102" t="s">
        <v>22</v>
      </c>
      <c r="D20" s="99" t="s">
        <v>27</v>
      </c>
      <c r="E20" s="27" t="s">
        <v>122</v>
      </c>
      <c r="F20" s="88" t="s">
        <v>101</v>
      </c>
      <c r="G20" s="17">
        <v>4800000</v>
      </c>
      <c r="H20" s="28">
        <v>4800000</v>
      </c>
      <c r="I20" s="26"/>
      <c r="J20" s="26"/>
    </row>
    <row r="21" spans="1:10" ht="67.5" customHeight="1">
      <c r="A21" s="103"/>
      <c r="B21" s="100"/>
      <c r="C21" s="103"/>
      <c r="D21" s="100"/>
      <c r="E21" s="15" t="s">
        <v>123</v>
      </c>
      <c r="F21" s="88" t="s">
        <v>101</v>
      </c>
      <c r="G21" s="17">
        <v>543000</v>
      </c>
      <c r="H21" s="28">
        <v>543000</v>
      </c>
      <c r="I21" s="26"/>
      <c r="J21" s="26"/>
    </row>
    <row r="22" spans="1:10" ht="79.5" customHeight="1">
      <c r="A22" s="102" t="s">
        <v>48</v>
      </c>
      <c r="B22" s="99">
        <v>1021</v>
      </c>
      <c r="C22" s="102" t="s">
        <v>37</v>
      </c>
      <c r="D22" s="99" t="s">
        <v>43</v>
      </c>
      <c r="E22" s="15" t="s">
        <v>124</v>
      </c>
      <c r="F22" s="88" t="s">
        <v>101</v>
      </c>
      <c r="G22" s="17">
        <f>H22</f>
        <v>6500000</v>
      </c>
      <c r="H22" s="28">
        <v>6500000</v>
      </c>
      <c r="I22" s="26"/>
      <c r="J22" s="29"/>
    </row>
    <row r="23" spans="1:10" ht="64.5" customHeight="1">
      <c r="A23" s="103"/>
      <c r="B23" s="100"/>
      <c r="C23" s="103"/>
      <c r="D23" s="100"/>
      <c r="E23" s="15" t="s">
        <v>125</v>
      </c>
      <c r="F23" s="88" t="s">
        <v>101</v>
      </c>
      <c r="G23" s="30">
        <v>1415000</v>
      </c>
      <c r="H23" s="28">
        <v>1415000</v>
      </c>
      <c r="I23" s="31"/>
      <c r="J23" s="32"/>
    </row>
    <row r="24" spans="1:10" ht="55.5" customHeight="1">
      <c r="A24" s="103"/>
      <c r="B24" s="100"/>
      <c r="C24" s="103"/>
      <c r="D24" s="100"/>
      <c r="E24" s="15" t="s">
        <v>126</v>
      </c>
      <c r="F24" s="88" t="s">
        <v>101</v>
      </c>
      <c r="G24" s="17">
        <v>2120000</v>
      </c>
      <c r="H24" s="28">
        <v>2120000</v>
      </c>
      <c r="I24" s="26"/>
      <c r="J24" s="32"/>
    </row>
    <row r="25" spans="1:10" ht="71.25" customHeight="1">
      <c r="A25" s="103"/>
      <c r="B25" s="100"/>
      <c r="C25" s="103"/>
      <c r="D25" s="100"/>
      <c r="E25" s="15" t="s">
        <v>127</v>
      </c>
      <c r="F25" s="88" t="s">
        <v>101</v>
      </c>
      <c r="G25" s="17">
        <v>4029000</v>
      </c>
      <c r="H25" s="28">
        <v>4029000</v>
      </c>
      <c r="I25" s="26"/>
      <c r="J25" s="32"/>
    </row>
    <row r="26" spans="1:10" ht="115.5" customHeight="1">
      <c r="A26" s="103"/>
      <c r="B26" s="100"/>
      <c r="C26" s="103"/>
      <c r="D26" s="100"/>
      <c r="E26" s="33" t="s">
        <v>128</v>
      </c>
      <c r="F26" s="88" t="s">
        <v>101</v>
      </c>
      <c r="G26" s="17">
        <f>H26</f>
        <v>1850000</v>
      </c>
      <c r="H26" s="28">
        <v>1850000</v>
      </c>
      <c r="I26" s="26"/>
      <c r="J26" s="32"/>
    </row>
    <row r="27" spans="1:10" ht="53.25" customHeight="1">
      <c r="A27" s="104"/>
      <c r="B27" s="101"/>
      <c r="C27" s="104"/>
      <c r="D27" s="101"/>
      <c r="E27" s="43" t="s">
        <v>129</v>
      </c>
      <c r="F27" s="88"/>
      <c r="G27" s="17">
        <v>41200</v>
      </c>
      <c r="H27" s="28">
        <v>41200</v>
      </c>
      <c r="I27" s="26"/>
      <c r="J27" s="32"/>
    </row>
    <row r="28" spans="1:10" ht="97.5" customHeight="1">
      <c r="A28" s="22" t="s">
        <v>18</v>
      </c>
      <c r="B28" s="22" t="s">
        <v>15</v>
      </c>
      <c r="C28" s="22" t="s">
        <v>39</v>
      </c>
      <c r="D28" s="34" t="s">
        <v>16</v>
      </c>
      <c r="E28" s="35" t="s">
        <v>130</v>
      </c>
      <c r="F28" s="88" t="s">
        <v>101</v>
      </c>
      <c r="G28" s="17">
        <f>H28</f>
        <v>85430</v>
      </c>
      <c r="H28" s="26">
        <v>85430</v>
      </c>
      <c r="I28" s="26"/>
      <c r="J28" s="32"/>
    </row>
    <row r="29" spans="1:10" ht="72.75" customHeight="1">
      <c r="A29" s="92" t="s">
        <v>48</v>
      </c>
      <c r="B29" s="23" t="s">
        <v>172</v>
      </c>
      <c r="C29" s="23" t="s">
        <v>37</v>
      </c>
      <c r="D29" s="36" t="s">
        <v>108</v>
      </c>
      <c r="E29" s="43" t="s">
        <v>169</v>
      </c>
      <c r="F29" s="16"/>
      <c r="G29" s="17">
        <v>250000</v>
      </c>
      <c r="H29" s="26"/>
      <c r="I29" s="26">
        <v>250000</v>
      </c>
      <c r="J29" s="31">
        <f>I29</f>
        <v>250000</v>
      </c>
    </row>
    <row r="30" spans="1:10" ht="115.5" customHeight="1">
      <c r="A30" s="23" t="s">
        <v>173</v>
      </c>
      <c r="B30" s="23" t="s">
        <v>117</v>
      </c>
      <c r="C30" s="92" t="s">
        <v>39</v>
      </c>
      <c r="D30" s="36" t="s">
        <v>118</v>
      </c>
      <c r="E30" s="93" t="s">
        <v>131</v>
      </c>
      <c r="F30" s="16"/>
      <c r="G30" s="17">
        <v>30000</v>
      </c>
      <c r="H30" s="26">
        <v>30000</v>
      </c>
      <c r="I30" s="26"/>
      <c r="J30" s="32"/>
    </row>
    <row r="31" spans="1:10" ht="18.75" customHeight="1">
      <c r="A31" s="121" t="s">
        <v>86</v>
      </c>
      <c r="B31" s="121"/>
      <c r="C31" s="121"/>
      <c r="D31" s="121"/>
      <c r="E31" s="121"/>
      <c r="F31" s="121"/>
      <c r="G31" s="24">
        <f>SUM(G20:G30)</f>
        <v>21663630</v>
      </c>
      <c r="H31" s="37">
        <f>SUM(H20:H30)</f>
        <v>21413630</v>
      </c>
      <c r="I31" s="29">
        <f>SUM(I29)</f>
        <v>250000</v>
      </c>
      <c r="J31" s="32">
        <f>I31</f>
        <v>250000</v>
      </c>
    </row>
    <row r="32" spans="1:10" ht="19.5" customHeight="1">
      <c r="A32" s="107" t="s">
        <v>166</v>
      </c>
      <c r="B32" s="108"/>
      <c r="C32" s="108"/>
      <c r="D32" s="108"/>
      <c r="E32" s="108"/>
      <c r="F32" s="108"/>
      <c r="G32" s="108"/>
      <c r="H32" s="108"/>
      <c r="I32" s="108"/>
      <c r="J32" s="109"/>
    </row>
    <row r="33" spans="1:10" ht="144" customHeight="1">
      <c r="A33" s="102" t="s">
        <v>74</v>
      </c>
      <c r="B33" s="99">
        <v>3031</v>
      </c>
      <c r="C33" s="102" t="s">
        <v>32</v>
      </c>
      <c r="D33" s="99" t="s">
        <v>75</v>
      </c>
      <c r="E33" s="39" t="s">
        <v>132</v>
      </c>
      <c r="F33" s="16"/>
      <c r="G33" s="94">
        <v>4500</v>
      </c>
      <c r="H33" s="94">
        <v>4500</v>
      </c>
      <c r="I33" s="24"/>
      <c r="J33" s="24"/>
    </row>
    <row r="34" spans="1:10" ht="62.25" customHeight="1">
      <c r="A34" s="104"/>
      <c r="B34" s="101"/>
      <c r="C34" s="104"/>
      <c r="D34" s="101"/>
      <c r="E34" s="39" t="s">
        <v>133</v>
      </c>
      <c r="F34" s="16"/>
      <c r="G34" s="94">
        <v>125000</v>
      </c>
      <c r="H34" s="94">
        <v>125000</v>
      </c>
      <c r="I34" s="24"/>
      <c r="J34" s="24"/>
    </row>
    <row r="35" spans="1:10" ht="84" customHeight="1">
      <c r="A35" s="40" t="s">
        <v>6</v>
      </c>
      <c r="B35" s="41">
        <v>3050</v>
      </c>
      <c r="C35" s="42" t="s">
        <v>44</v>
      </c>
      <c r="D35" s="38" t="s">
        <v>45</v>
      </c>
      <c r="E35" s="43" t="s">
        <v>134</v>
      </c>
      <c r="F35" s="88" t="s">
        <v>101</v>
      </c>
      <c r="G35" s="17">
        <f>H35+I35</f>
        <v>6055</v>
      </c>
      <c r="H35" s="17">
        <v>6055</v>
      </c>
      <c r="I35" s="17"/>
      <c r="J35" s="20"/>
    </row>
    <row r="36" spans="1:10" ht="48.75" customHeight="1">
      <c r="A36" s="13" t="s">
        <v>7</v>
      </c>
      <c r="B36" s="38">
        <v>3090</v>
      </c>
      <c r="C36" s="42" t="s">
        <v>32</v>
      </c>
      <c r="D36" s="38" t="s">
        <v>49</v>
      </c>
      <c r="E36" s="27" t="s">
        <v>64</v>
      </c>
      <c r="F36" s="88" t="s">
        <v>101</v>
      </c>
      <c r="G36" s="17">
        <f>H36</f>
        <v>11513</v>
      </c>
      <c r="H36" s="17">
        <v>11513</v>
      </c>
      <c r="I36" s="17"/>
      <c r="J36" s="20"/>
    </row>
    <row r="37" spans="1:10" ht="102.75" customHeight="1">
      <c r="A37" s="86" t="s">
        <v>8</v>
      </c>
      <c r="B37" s="56">
        <v>3140</v>
      </c>
      <c r="C37" s="86" t="s">
        <v>33</v>
      </c>
      <c r="D37" s="56" t="s">
        <v>69</v>
      </c>
      <c r="E37" s="33" t="s">
        <v>135</v>
      </c>
      <c r="F37" s="88" t="s">
        <v>101</v>
      </c>
      <c r="G37" s="17">
        <v>200017</v>
      </c>
      <c r="H37" s="26">
        <v>200017</v>
      </c>
      <c r="I37" s="17"/>
      <c r="J37" s="20"/>
    </row>
    <row r="38" spans="1:10" ht="94.5" customHeight="1">
      <c r="A38" s="13" t="s">
        <v>12</v>
      </c>
      <c r="B38" s="13" t="s">
        <v>14</v>
      </c>
      <c r="C38" s="13" t="s">
        <v>41</v>
      </c>
      <c r="D38" s="14" t="s">
        <v>13</v>
      </c>
      <c r="E38" s="33" t="s">
        <v>65</v>
      </c>
      <c r="F38" s="88" t="s">
        <v>101</v>
      </c>
      <c r="G38" s="17">
        <f>H38+I38</f>
        <v>152435</v>
      </c>
      <c r="H38" s="26">
        <v>152435</v>
      </c>
      <c r="I38" s="17"/>
      <c r="J38" s="20"/>
    </row>
    <row r="39" spans="1:10" ht="101.25" customHeight="1">
      <c r="A39" s="41" t="s">
        <v>9</v>
      </c>
      <c r="B39" s="41" t="s">
        <v>50</v>
      </c>
      <c r="C39" s="42" t="s">
        <v>41</v>
      </c>
      <c r="D39" s="38" t="s">
        <v>46</v>
      </c>
      <c r="E39" s="44" t="s">
        <v>136</v>
      </c>
      <c r="F39" s="88" t="s">
        <v>101</v>
      </c>
      <c r="G39" s="17">
        <v>17378</v>
      </c>
      <c r="H39" s="17">
        <v>17378</v>
      </c>
      <c r="I39" s="17"/>
      <c r="J39" s="20"/>
    </row>
    <row r="40" spans="1:10" ht="94.5" customHeight="1">
      <c r="A40" s="41" t="s">
        <v>10</v>
      </c>
      <c r="B40" s="41" t="s">
        <v>51</v>
      </c>
      <c r="C40" s="42" t="s">
        <v>47</v>
      </c>
      <c r="D40" s="38" t="s">
        <v>85</v>
      </c>
      <c r="E40" s="27" t="s">
        <v>137</v>
      </c>
      <c r="F40" s="88" t="s">
        <v>101</v>
      </c>
      <c r="G40" s="17">
        <f>H40</f>
        <v>25596</v>
      </c>
      <c r="H40" s="17">
        <v>25596</v>
      </c>
      <c r="I40" s="17"/>
      <c r="J40" s="45"/>
    </row>
    <row r="41" spans="1:10" ht="162.75" customHeight="1">
      <c r="A41" s="102" t="s">
        <v>11</v>
      </c>
      <c r="B41" s="99">
        <v>3242</v>
      </c>
      <c r="C41" s="102" t="s">
        <v>23</v>
      </c>
      <c r="D41" s="99" t="s">
        <v>63</v>
      </c>
      <c r="E41" s="33" t="s">
        <v>138</v>
      </c>
      <c r="F41" s="88" t="s">
        <v>101</v>
      </c>
      <c r="G41" s="17">
        <v>25200</v>
      </c>
      <c r="H41" s="26">
        <v>25200</v>
      </c>
      <c r="I41" s="17"/>
      <c r="J41" s="17"/>
    </row>
    <row r="42" spans="1:10" ht="64.5" customHeight="1">
      <c r="A42" s="103"/>
      <c r="B42" s="100"/>
      <c r="C42" s="103"/>
      <c r="D42" s="100"/>
      <c r="E42" s="39" t="s">
        <v>0</v>
      </c>
      <c r="F42" s="88" t="s">
        <v>101</v>
      </c>
      <c r="G42" s="17">
        <f>H42</f>
        <v>72000</v>
      </c>
      <c r="H42" s="17">
        <v>72000</v>
      </c>
      <c r="I42" s="17"/>
      <c r="J42" s="17"/>
    </row>
    <row r="43" spans="1:10" ht="117.75" customHeight="1">
      <c r="A43" s="103"/>
      <c r="B43" s="100"/>
      <c r="C43" s="103"/>
      <c r="D43" s="100"/>
      <c r="E43" s="43" t="s">
        <v>139</v>
      </c>
      <c r="F43" s="88" t="s">
        <v>101</v>
      </c>
      <c r="G43" s="17">
        <f>H43+I43</f>
        <v>18000</v>
      </c>
      <c r="H43" s="17">
        <v>18000</v>
      </c>
      <c r="I43" s="17"/>
      <c r="J43" s="17"/>
    </row>
    <row r="44" spans="1:10" ht="60.75" customHeight="1">
      <c r="A44" s="104"/>
      <c r="B44" s="101"/>
      <c r="C44" s="104"/>
      <c r="D44" s="101"/>
      <c r="E44" s="43" t="s">
        <v>140</v>
      </c>
      <c r="F44" s="16"/>
      <c r="G44" s="17">
        <v>70000</v>
      </c>
      <c r="H44" s="17">
        <v>70000</v>
      </c>
      <c r="I44" s="17"/>
      <c r="J44" s="17"/>
    </row>
    <row r="45" spans="1:10" ht="15.75" customHeight="1">
      <c r="A45" s="125" t="s">
        <v>86</v>
      </c>
      <c r="B45" s="125"/>
      <c r="C45" s="125"/>
      <c r="D45" s="125"/>
      <c r="E45" s="125"/>
      <c r="F45" s="125"/>
      <c r="G45" s="24">
        <f>SUM(G33:G44)</f>
        <v>727694</v>
      </c>
      <c r="H45" s="24">
        <f>SUM(H33:H44)</f>
        <v>727694</v>
      </c>
      <c r="I45" s="17"/>
      <c r="J45" s="17"/>
    </row>
    <row r="46" spans="1:10" ht="47.25" hidden="1">
      <c r="A46" s="46"/>
      <c r="B46" s="47"/>
      <c r="C46" s="46"/>
      <c r="D46" s="48" t="s">
        <v>17</v>
      </c>
      <c r="E46" s="49"/>
      <c r="F46" s="50"/>
      <c r="G46" s="51">
        <f>G47</f>
        <v>0</v>
      </c>
      <c r="H46" s="51">
        <f>H47</f>
        <v>0</v>
      </c>
      <c r="I46" s="51">
        <f>I47</f>
        <v>0</v>
      </c>
      <c r="J46" s="51">
        <f>J47</f>
        <v>0</v>
      </c>
    </row>
    <row r="47" spans="1:10" ht="63.75" hidden="1" customHeight="1">
      <c r="A47" s="46" t="s">
        <v>58</v>
      </c>
      <c r="B47" s="47">
        <v>9770</v>
      </c>
      <c r="C47" s="46" t="s">
        <v>56</v>
      </c>
      <c r="D47" s="52" t="s">
        <v>55</v>
      </c>
      <c r="E47" s="53"/>
      <c r="F47" s="54"/>
      <c r="G47" s="55">
        <f>H47+I47</f>
        <v>0</v>
      </c>
      <c r="H47" s="31"/>
      <c r="I47" s="31">
        <f>J47</f>
        <v>0</v>
      </c>
      <c r="J47" s="31"/>
    </row>
    <row r="48" spans="1:10" ht="23.25" customHeight="1">
      <c r="A48" s="107" t="s">
        <v>167</v>
      </c>
      <c r="B48" s="108"/>
      <c r="C48" s="108"/>
      <c r="D48" s="108"/>
      <c r="E48" s="108"/>
      <c r="F48" s="108"/>
      <c r="G48" s="108"/>
      <c r="H48" s="108"/>
      <c r="I48" s="108"/>
      <c r="J48" s="109"/>
    </row>
    <row r="49" spans="1:10" ht="120.75" customHeight="1">
      <c r="A49" s="86" t="s">
        <v>79</v>
      </c>
      <c r="B49" s="56">
        <v>4030</v>
      </c>
      <c r="C49" s="86" t="s">
        <v>42</v>
      </c>
      <c r="D49" s="56" t="s">
        <v>52</v>
      </c>
      <c r="E49" s="39" t="s">
        <v>141</v>
      </c>
      <c r="F49" s="88" t="s">
        <v>101</v>
      </c>
      <c r="G49" s="19">
        <v>279095</v>
      </c>
      <c r="H49" s="57">
        <v>279095</v>
      </c>
      <c r="I49" s="58"/>
      <c r="J49" s="58"/>
    </row>
    <row r="50" spans="1:10" ht="116.25" customHeight="1">
      <c r="A50" s="86" t="s">
        <v>78</v>
      </c>
      <c r="B50" s="56">
        <v>4040</v>
      </c>
      <c r="C50" s="86" t="s">
        <v>42</v>
      </c>
      <c r="D50" s="56" t="s">
        <v>80</v>
      </c>
      <c r="E50" s="39" t="s">
        <v>142</v>
      </c>
      <c r="F50" s="88" t="s">
        <v>101</v>
      </c>
      <c r="G50" s="19">
        <v>33137</v>
      </c>
      <c r="H50" s="57">
        <v>33137</v>
      </c>
      <c r="I50" s="58"/>
      <c r="J50" s="58"/>
    </row>
    <row r="51" spans="1:10" ht="73.5" customHeight="1">
      <c r="A51" s="102" t="s">
        <v>81</v>
      </c>
      <c r="B51" s="99">
        <v>4060</v>
      </c>
      <c r="C51" s="102" t="s">
        <v>24</v>
      </c>
      <c r="D51" s="99" t="s">
        <v>73</v>
      </c>
      <c r="E51" s="39" t="s">
        <v>143</v>
      </c>
      <c r="F51" s="88" t="s">
        <v>101</v>
      </c>
      <c r="G51" s="19">
        <v>270000</v>
      </c>
      <c r="H51" s="58">
        <v>270000</v>
      </c>
      <c r="I51" s="58"/>
      <c r="J51" s="58"/>
    </row>
    <row r="52" spans="1:10" ht="96" customHeight="1">
      <c r="A52" s="103"/>
      <c r="B52" s="100"/>
      <c r="C52" s="103"/>
      <c r="D52" s="100"/>
      <c r="E52" s="39" t="s">
        <v>144</v>
      </c>
      <c r="F52" s="88" t="s">
        <v>101</v>
      </c>
      <c r="G52" s="19">
        <v>180000</v>
      </c>
      <c r="H52" s="58">
        <v>180000</v>
      </c>
      <c r="I52" s="58"/>
      <c r="J52" s="58"/>
    </row>
    <row r="53" spans="1:10" ht="94.5" customHeight="1">
      <c r="A53" s="103"/>
      <c r="B53" s="100"/>
      <c r="C53" s="103"/>
      <c r="D53" s="100"/>
      <c r="E53" s="39" t="s">
        <v>145</v>
      </c>
      <c r="F53" s="88" t="s">
        <v>101</v>
      </c>
      <c r="G53" s="19">
        <v>65000</v>
      </c>
      <c r="H53" s="58">
        <v>65000</v>
      </c>
      <c r="I53" s="58"/>
      <c r="J53" s="58"/>
    </row>
    <row r="54" spans="1:10" ht="79.5" customHeight="1">
      <c r="A54" s="103"/>
      <c r="B54" s="100"/>
      <c r="C54" s="103"/>
      <c r="D54" s="100"/>
      <c r="E54" s="39" t="s">
        <v>146</v>
      </c>
      <c r="F54" s="88" t="s">
        <v>101</v>
      </c>
      <c r="G54" s="19">
        <v>200000</v>
      </c>
      <c r="H54" s="58">
        <v>200000</v>
      </c>
      <c r="I54" s="58"/>
      <c r="J54" s="58"/>
    </row>
    <row r="55" spans="1:10" ht="155.25" customHeight="1">
      <c r="A55" s="103"/>
      <c r="B55" s="100"/>
      <c r="C55" s="103"/>
      <c r="D55" s="100"/>
      <c r="E55" s="39" t="s">
        <v>147</v>
      </c>
      <c r="F55" s="88" t="s">
        <v>101</v>
      </c>
      <c r="G55" s="19">
        <v>240000</v>
      </c>
      <c r="H55" s="58">
        <v>240000</v>
      </c>
      <c r="I55" s="58"/>
      <c r="J55" s="58"/>
    </row>
    <row r="56" spans="1:10" ht="114" customHeight="1">
      <c r="A56" s="103"/>
      <c r="B56" s="100"/>
      <c r="C56" s="103"/>
      <c r="D56" s="100"/>
      <c r="E56" s="39" t="s">
        <v>148</v>
      </c>
      <c r="F56" s="88" t="s">
        <v>101</v>
      </c>
      <c r="G56" s="19">
        <v>100000</v>
      </c>
      <c r="H56" s="58">
        <v>100000</v>
      </c>
      <c r="I56" s="58"/>
      <c r="J56" s="58"/>
    </row>
    <row r="57" spans="1:10" ht="171.75" customHeight="1">
      <c r="A57" s="103"/>
      <c r="B57" s="100"/>
      <c r="C57" s="103"/>
      <c r="D57" s="100"/>
      <c r="E57" s="39" t="s">
        <v>149</v>
      </c>
      <c r="F57" s="16" t="s">
        <v>101</v>
      </c>
      <c r="G57" s="19">
        <v>10000</v>
      </c>
      <c r="H57" s="58">
        <v>10000</v>
      </c>
      <c r="I57" s="58"/>
      <c r="J57" s="58"/>
    </row>
    <row r="58" spans="1:10" ht="112.5" customHeight="1">
      <c r="A58" s="103"/>
      <c r="B58" s="100"/>
      <c r="C58" s="103"/>
      <c r="D58" s="100"/>
      <c r="E58" s="39" t="s">
        <v>150</v>
      </c>
      <c r="F58" s="88" t="s">
        <v>101</v>
      </c>
      <c r="G58" s="19">
        <v>100000</v>
      </c>
      <c r="H58" s="58">
        <v>100000</v>
      </c>
      <c r="I58" s="58"/>
      <c r="J58" s="58"/>
    </row>
    <row r="59" spans="1:10" ht="86.25" customHeight="1">
      <c r="A59" s="104"/>
      <c r="B59" s="101"/>
      <c r="C59" s="104"/>
      <c r="D59" s="101"/>
      <c r="E59" s="39" t="s">
        <v>151</v>
      </c>
      <c r="F59" s="88" t="s">
        <v>101</v>
      </c>
      <c r="G59" s="19">
        <v>240000</v>
      </c>
      <c r="H59" s="58">
        <v>240000</v>
      </c>
      <c r="I59" s="58"/>
      <c r="J59" s="58"/>
    </row>
    <row r="60" spans="1:10" ht="81.75" customHeight="1">
      <c r="A60" s="102" t="s">
        <v>82</v>
      </c>
      <c r="B60" s="99">
        <v>5041</v>
      </c>
      <c r="C60" s="102" t="s">
        <v>25</v>
      </c>
      <c r="D60" s="99" t="s">
        <v>71</v>
      </c>
      <c r="E60" s="39" t="s">
        <v>152</v>
      </c>
      <c r="F60" s="88" t="s">
        <v>101</v>
      </c>
      <c r="G60" s="19">
        <v>150000</v>
      </c>
      <c r="H60" s="58">
        <v>150000</v>
      </c>
      <c r="I60" s="58"/>
      <c r="J60" s="58"/>
    </row>
    <row r="61" spans="1:10" ht="96" customHeight="1">
      <c r="A61" s="103"/>
      <c r="B61" s="100"/>
      <c r="C61" s="103"/>
      <c r="D61" s="100"/>
      <c r="E61" s="39" t="s">
        <v>153</v>
      </c>
      <c r="F61" s="88" t="s">
        <v>101</v>
      </c>
      <c r="G61" s="19">
        <v>173100</v>
      </c>
      <c r="H61" s="58">
        <v>173100</v>
      </c>
      <c r="I61" s="58"/>
      <c r="J61" s="58"/>
    </row>
    <row r="62" spans="1:10" ht="97.5" customHeight="1">
      <c r="A62" s="103"/>
      <c r="B62" s="100"/>
      <c r="C62" s="103"/>
      <c r="D62" s="100"/>
      <c r="E62" s="39" t="s">
        <v>154</v>
      </c>
      <c r="F62" s="88" t="s">
        <v>101</v>
      </c>
      <c r="G62" s="19">
        <v>53000</v>
      </c>
      <c r="H62" s="58">
        <v>53000</v>
      </c>
      <c r="I62" s="58"/>
      <c r="J62" s="58"/>
    </row>
    <row r="63" spans="1:10" ht="111" customHeight="1">
      <c r="A63" s="104"/>
      <c r="B63" s="101"/>
      <c r="C63" s="104"/>
      <c r="D63" s="101"/>
      <c r="E63" s="39" t="s">
        <v>72</v>
      </c>
      <c r="F63" s="88" t="s">
        <v>101</v>
      </c>
      <c r="G63" s="19">
        <v>170000</v>
      </c>
      <c r="H63" s="58">
        <v>170000</v>
      </c>
      <c r="I63" s="58"/>
      <c r="J63" s="58"/>
    </row>
    <row r="64" spans="1:10" ht="76.5" customHeight="1">
      <c r="A64" s="102" t="s">
        <v>76</v>
      </c>
      <c r="B64" s="99">
        <v>1080</v>
      </c>
      <c r="C64" s="102" t="s">
        <v>38</v>
      </c>
      <c r="D64" s="99" t="s">
        <v>77</v>
      </c>
      <c r="E64" s="35" t="s">
        <v>88</v>
      </c>
      <c r="F64" s="88" t="s">
        <v>101</v>
      </c>
      <c r="G64" s="17">
        <v>24000</v>
      </c>
      <c r="H64" s="26">
        <v>24000</v>
      </c>
      <c r="I64" s="26"/>
      <c r="J64" s="32"/>
    </row>
    <row r="65" spans="1:10" ht="72.75" customHeight="1">
      <c r="A65" s="103"/>
      <c r="B65" s="100"/>
      <c r="C65" s="103"/>
      <c r="D65" s="100"/>
      <c r="E65" s="15" t="s">
        <v>89</v>
      </c>
      <c r="F65" s="88" t="s">
        <v>101</v>
      </c>
      <c r="G65" s="17">
        <v>10000</v>
      </c>
      <c r="H65" s="26">
        <v>10000</v>
      </c>
      <c r="I65" s="26"/>
      <c r="J65" s="32"/>
    </row>
    <row r="66" spans="1:10" ht="54.75" customHeight="1">
      <c r="A66" s="103"/>
      <c r="B66" s="100"/>
      <c r="C66" s="103"/>
      <c r="D66" s="100"/>
      <c r="E66" s="15" t="s">
        <v>90</v>
      </c>
      <c r="F66" s="88" t="s">
        <v>101</v>
      </c>
      <c r="G66" s="17">
        <v>50000</v>
      </c>
      <c r="H66" s="26">
        <v>50000</v>
      </c>
      <c r="I66" s="26"/>
      <c r="J66" s="32"/>
    </row>
    <row r="67" spans="1:10" ht="59.25" customHeight="1">
      <c r="A67" s="103"/>
      <c r="B67" s="100"/>
      <c r="C67" s="103"/>
      <c r="D67" s="100"/>
      <c r="E67" s="15" t="s">
        <v>91</v>
      </c>
      <c r="F67" s="88" t="s">
        <v>101</v>
      </c>
      <c r="G67" s="17">
        <v>25000</v>
      </c>
      <c r="H67" s="26">
        <v>25000</v>
      </c>
      <c r="I67" s="26"/>
      <c r="J67" s="32"/>
    </row>
    <row r="68" spans="1:10" ht="97.5" customHeight="1">
      <c r="A68" s="104"/>
      <c r="B68" s="101"/>
      <c r="C68" s="104"/>
      <c r="D68" s="101"/>
      <c r="E68" s="15" t="s">
        <v>92</v>
      </c>
      <c r="F68" s="88" t="s">
        <v>101</v>
      </c>
      <c r="G68" s="17">
        <v>10000</v>
      </c>
      <c r="H68" s="26">
        <v>10000</v>
      </c>
      <c r="I68" s="26"/>
      <c r="J68" s="32"/>
    </row>
    <row r="69" spans="1:10" ht="18" customHeight="1">
      <c r="A69" s="107" t="s">
        <v>86</v>
      </c>
      <c r="B69" s="108"/>
      <c r="C69" s="108"/>
      <c r="D69" s="108"/>
      <c r="E69" s="108"/>
      <c r="F69" s="109"/>
      <c r="G69" s="59">
        <f>SUM(G49:G68)</f>
        <v>2382332</v>
      </c>
      <c r="H69" s="60">
        <f>SUM(H49:H68)</f>
        <v>2382332</v>
      </c>
      <c r="I69" s="58"/>
      <c r="J69" s="58"/>
    </row>
    <row r="70" spans="1:10" ht="18" customHeight="1">
      <c r="A70" s="122" t="s">
        <v>170</v>
      </c>
      <c r="B70" s="123"/>
      <c r="C70" s="123"/>
      <c r="D70" s="123"/>
      <c r="E70" s="123"/>
      <c r="F70" s="123"/>
      <c r="G70" s="123"/>
      <c r="H70" s="123"/>
      <c r="I70" s="123"/>
      <c r="J70" s="124"/>
    </row>
    <row r="71" spans="1:10" ht="3" hidden="1" customHeight="1">
      <c r="A71" s="61"/>
      <c r="B71" s="62"/>
      <c r="C71" s="61"/>
      <c r="D71" s="63"/>
      <c r="E71" s="39"/>
      <c r="F71" s="16"/>
      <c r="G71" s="19"/>
      <c r="H71" s="58"/>
      <c r="I71" s="58"/>
      <c r="J71" s="58"/>
    </row>
    <row r="72" spans="1:10" ht="63.75" hidden="1" customHeight="1">
      <c r="A72" s="61"/>
      <c r="B72" s="62"/>
      <c r="C72" s="61"/>
      <c r="D72" s="63"/>
      <c r="E72" s="39"/>
      <c r="F72" s="16"/>
      <c r="G72" s="19"/>
      <c r="H72" s="58"/>
      <c r="I72" s="58"/>
      <c r="J72" s="58"/>
    </row>
    <row r="73" spans="1:10" ht="99.75" customHeight="1">
      <c r="A73" s="102" t="s">
        <v>83</v>
      </c>
      <c r="B73" s="102" t="s">
        <v>53</v>
      </c>
      <c r="C73" s="102" t="s">
        <v>26</v>
      </c>
      <c r="D73" s="99" t="s">
        <v>107</v>
      </c>
      <c r="E73" s="15" t="s">
        <v>155</v>
      </c>
      <c r="F73" s="88" t="s">
        <v>101</v>
      </c>
      <c r="G73" s="17">
        <v>110000</v>
      </c>
      <c r="H73" s="18">
        <v>110000</v>
      </c>
      <c r="I73" s="58"/>
      <c r="J73" s="58"/>
    </row>
    <row r="74" spans="1:10" ht="115.5" customHeight="1">
      <c r="A74" s="103"/>
      <c r="B74" s="103"/>
      <c r="C74" s="103"/>
      <c r="D74" s="100"/>
      <c r="E74" s="15" t="s">
        <v>156</v>
      </c>
      <c r="F74" s="88" t="s">
        <v>101</v>
      </c>
      <c r="G74" s="17">
        <v>1990000</v>
      </c>
      <c r="H74" s="18">
        <v>1990000</v>
      </c>
      <c r="I74" s="58"/>
      <c r="J74" s="58"/>
    </row>
    <row r="75" spans="1:10" ht="66.75" customHeight="1">
      <c r="A75" s="103"/>
      <c r="B75" s="103"/>
      <c r="C75" s="103"/>
      <c r="D75" s="100"/>
      <c r="E75" s="15" t="s">
        <v>157</v>
      </c>
      <c r="F75" s="88" t="s">
        <v>101</v>
      </c>
      <c r="G75" s="17">
        <v>400000</v>
      </c>
      <c r="H75" s="18">
        <v>400000</v>
      </c>
      <c r="I75" s="58"/>
      <c r="J75" s="58"/>
    </row>
    <row r="76" spans="1:10" ht="66.75" customHeight="1">
      <c r="A76" s="104"/>
      <c r="B76" s="104"/>
      <c r="C76" s="104"/>
      <c r="D76" s="101"/>
      <c r="E76" s="15" t="s">
        <v>158</v>
      </c>
      <c r="F76" s="88"/>
      <c r="G76" s="17">
        <v>11373000</v>
      </c>
      <c r="H76" s="18"/>
      <c r="I76" s="26">
        <v>11373000</v>
      </c>
      <c r="J76" s="58">
        <f>I76</f>
        <v>11373000</v>
      </c>
    </row>
    <row r="77" spans="1:10" ht="98.25" customHeight="1">
      <c r="A77" s="102" t="s">
        <v>94</v>
      </c>
      <c r="B77" s="102" t="s">
        <v>54</v>
      </c>
      <c r="C77" s="102" t="s">
        <v>29</v>
      </c>
      <c r="D77" s="99" t="s">
        <v>95</v>
      </c>
      <c r="E77" s="64" t="s">
        <v>96</v>
      </c>
      <c r="F77" s="88" t="s">
        <v>104</v>
      </c>
      <c r="G77" s="17">
        <f>I77</f>
        <v>22000</v>
      </c>
      <c r="H77" s="18"/>
      <c r="I77" s="26">
        <v>22000</v>
      </c>
      <c r="J77" s="58"/>
    </row>
    <row r="78" spans="1:10" ht="66" customHeight="1">
      <c r="A78" s="103"/>
      <c r="B78" s="103"/>
      <c r="C78" s="103"/>
      <c r="D78" s="100"/>
      <c r="E78" s="65" t="s">
        <v>100</v>
      </c>
      <c r="F78" s="88" t="s">
        <v>104</v>
      </c>
      <c r="G78" s="17">
        <f>I78</f>
        <v>400000</v>
      </c>
      <c r="H78" s="18"/>
      <c r="I78" s="26">
        <v>400000</v>
      </c>
      <c r="J78" s="58"/>
    </row>
    <row r="79" spans="1:10" ht="54" customHeight="1">
      <c r="A79" s="103"/>
      <c r="B79" s="103"/>
      <c r="C79" s="103"/>
      <c r="D79" s="100"/>
      <c r="E79" s="66" t="s">
        <v>97</v>
      </c>
      <c r="F79" s="88" t="s">
        <v>104</v>
      </c>
      <c r="G79" s="17">
        <f>I79</f>
        <v>320000</v>
      </c>
      <c r="H79" s="18"/>
      <c r="I79" s="26">
        <v>320000</v>
      </c>
      <c r="J79" s="58"/>
    </row>
    <row r="80" spans="1:10" ht="71.25" customHeight="1">
      <c r="A80" s="103"/>
      <c r="B80" s="103"/>
      <c r="C80" s="103"/>
      <c r="D80" s="100"/>
      <c r="E80" s="64" t="s">
        <v>98</v>
      </c>
      <c r="F80" s="88" t="s">
        <v>104</v>
      </c>
      <c r="G80" s="17">
        <f>I80</f>
        <v>220000</v>
      </c>
      <c r="H80" s="18"/>
      <c r="I80" s="26">
        <v>220000</v>
      </c>
      <c r="J80" s="58"/>
    </row>
    <row r="81" spans="1:12" ht="105" customHeight="1">
      <c r="A81" s="103"/>
      <c r="B81" s="103"/>
      <c r="C81" s="103"/>
      <c r="D81" s="100"/>
      <c r="E81" s="65" t="s">
        <v>99</v>
      </c>
      <c r="F81" s="88" t="s">
        <v>104</v>
      </c>
      <c r="G81" s="17">
        <f>I81</f>
        <v>591300</v>
      </c>
      <c r="H81" s="18"/>
      <c r="I81" s="26">
        <v>591300</v>
      </c>
      <c r="J81" s="58"/>
    </row>
    <row r="82" spans="1:12" ht="42.75" customHeight="1">
      <c r="A82" s="104"/>
      <c r="B82" s="104"/>
      <c r="C82" s="104"/>
      <c r="D82" s="101"/>
      <c r="E82" s="65" t="s">
        <v>159</v>
      </c>
      <c r="F82" s="88"/>
      <c r="G82" s="17">
        <v>2793000</v>
      </c>
      <c r="H82" s="18"/>
      <c r="I82" s="26">
        <v>2793000</v>
      </c>
      <c r="J82" s="58"/>
    </row>
    <row r="83" spans="1:12" ht="75.75" customHeight="1">
      <c r="A83" s="67" t="s">
        <v>177</v>
      </c>
      <c r="B83" s="67">
        <v>6011</v>
      </c>
      <c r="C83" s="68" t="s">
        <v>26</v>
      </c>
      <c r="D83" s="4" t="s">
        <v>28</v>
      </c>
      <c r="E83" s="64" t="s">
        <v>160</v>
      </c>
      <c r="F83" s="54"/>
      <c r="G83" s="17">
        <v>400000</v>
      </c>
      <c r="H83" s="18">
        <v>400000</v>
      </c>
      <c r="I83" s="26"/>
      <c r="J83" s="58"/>
    </row>
    <row r="84" spans="1:12" ht="63.75" customHeight="1">
      <c r="A84" s="126" t="s">
        <v>176</v>
      </c>
      <c r="B84" s="126" t="s">
        <v>109</v>
      </c>
      <c r="C84" s="128" t="s">
        <v>110</v>
      </c>
      <c r="D84" s="105" t="s">
        <v>111</v>
      </c>
      <c r="E84" s="64" t="s">
        <v>161</v>
      </c>
      <c r="F84" s="87" t="s">
        <v>112</v>
      </c>
      <c r="G84" s="17">
        <v>100000</v>
      </c>
      <c r="H84" s="18">
        <v>100000</v>
      </c>
      <c r="I84" s="26"/>
      <c r="J84" s="58"/>
    </row>
    <row r="85" spans="1:12" ht="63.75" customHeight="1">
      <c r="A85" s="127"/>
      <c r="B85" s="127"/>
      <c r="C85" s="129"/>
      <c r="D85" s="106"/>
      <c r="E85" s="64" t="s">
        <v>162</v>
      </c>
      <c r="F85" s="87" t="s">
        <v>112</v>
      </c>
      <c r="G85" s="17">
        <v>50000</v>
      </c>
      <c r="H85" s="18">
        <v>50000</v>
      </c>
      <c r="I85" s="26"/>
      <c r="J85" s="58"/>
    </row>
    <row r="86" spans="1:12" ht="63.75" customHeight="1">
      <c r="A86" s="67" t="s">
        <v>175</v>
      </c>
      <c r="B86" s="67" t="s">
        <v>119</v>
      </c>
      <c r="C86" s="68" t="s">
        <v>110</v>
      </c>
      <c r="D86" s="4" t="s">
        <v>120</v>
      </c>
      <c r="E86" s="64" t="s">
        <v>163</v>
      </c>
      <c r="F86" s="87"/>
      <c r="G86" s="17">
        <v>300000</v>
      </c>
      <c r="H86" s="18">
        <v>300000</v>
      </c>
      <c r="I86" s="26"/>
      <c r="J86" s="58"/>
    </row>
    <row r="87" spans="1:12" ht="15.75" customHeight="1">
      <c r="A87" s="117" t="s">
        <v>86</v>
      </c>
      <c r="B87" s="118"/>
      <c r="C87" s="118"/>
      <c r="D87" s="118"/>
      <c r="E87" s="118"/>
      <c r="F87" s="119"/>
      <c r="G87" s="24">
        <f>SUM(G73:G86)</f>
        <v>19069300</v>
      </c>
      <c r="H87" s="25">
        <f>SUM(H73:H86)</f>
        <v>3350000</v>
      </c>
      <c r="I87" s="60">
        <v>15719300</v>
      </c>
      <c r="J87" s="60">
        <f>J18+J29+J76</f>
        <v>12273000</v>
      </c>
    </row>
    <row r="88" spans="1:12" ht="17.45" customHeight="1">
      <c r="A88" s="107" t="s">
        <v>87</v>
      </c>
      <c r="B88" s="108"/>
      <c r="C88" s="108"/>
      <c r="D88" s="108"/>
      <c r="E88" s="108"/>
      <c r="F88" s="109"/>
      <c r="G88" s="69">
        <f>G87+G69+G45+G31+G18</f>
        <v>56307073</v>
      </c>
      <c r="H88" s="69">
        <f>H87+H69+H45+H31+H18</f>
        <v>39687773</v>
      </c>
      <c r="I88" s="69">
        <f>I18+I31+I76+I77+I78+I79+I80+I81+I82</f>
        <v>16619300</v>
      </c>
      <c r="J88" s="69">
        <f>J87</f>
        <v>12273000</v>
      </c>
      <c r="L88" s="70"/>
    </row>
    <row r="89" spans="1:12">
      <c r="F89" s="71"/>
      <c r="G89" s="72"/>
      <c r="H89" s="73"/>
      <c r="I89" s="74">
        <f>I88-J88</f>
        <v>4346300</v>
      </c>
      <c r="J89" s="75"/>
    </row>
    <row r="90" spans="1:12">
      <c r="F90" s="71"/>
      <c r="G90" s="76"/>
      <c r="H90" s="77"/>
      <c r="I90" s="78"/>
      <c r="J90" s="79"/>
    </row>
    <row r="91" spans="1:12">
      <c r="B91" s="80"/>
      <c r="C91" s="80"/>
      <c r="D91" s="81" t="s">
        <v>103</v>
      </c>
      <c r="E91" s="116"/>
      <c r="F91" s="120" t="s">
        <v>93</v>
      </c>
      <c r="G91" s="120"/>
      <c r="H91" s="77"/>
      <c r="I91" s="77"/>
      <c r="J91" s="77"/>
    </row>
    <row r="92" spans="1:12" ht="16.899999999999999" customHeight="1">
      <c r="D92" s="82" t="s">
        <v>1</v>
      </c>
      <c r="E92" s="116"/>
      <c r="F92" s="120"/>
      <c r="G92" s="120"/>
    </row>
    <row r="93" spans="1:12">
      <c r="D93" s="82" t="s">
        <v>174</v>
      </c>
      <c r="G93" s="76"/>
    </row>
    <row r="94" spans="1:12">
      <c r="G94" s="83" t="e">
        <f>#REF!+#REF!+#REF!</f>
        <v>#REF!</v>
      </c>
      <c r="I94" s="76"/>
      <c r="J94" s="76"/>
    </row>
    <row r="96" spans="1:12">
      <c r="G96" s="84"/>
    </row>
    <row r="98" spans="4:10">
      <c r="J98" s="76"/>
    </row>
    <row r="101" spans="4:10">
      <c r="D101" s="85"/>
    </row>
  </sheetData>
  <mergeCells count="65">
    <mergeCell ref="E91:E92"/>
    <mergeCell ref="A87:F87"/>
    <mergeCell ref="F91:G92"/>
    <mergeCell ref="A88:F88"/>
    <mergeCell ref="A31:F31"/>
    <mergeCell ref="D64:D68"/>
    <mergeCell ref="C64:C68"/>
    <mergeCell ref="B64:B68"/>
    <mergeCell ref="A64:A68"/>
    <mergeCell ref="A70:J70"/>
    <mergeCell ref="A69:F69"/>
    <mergeCell ref="A60:A63"/>
    <mergeCell ref="A45:F45"/>
    <mergeCell ref="A84:A85"/>
    <mergeCell ref="B84:B85"/>
    <mergeCell ref="C84:C85"/>
    <mergeCell ref="A18:F18"/>
    <mergeCell ref="A7:J7"/>
    <mergeCell ref="A8:J8"/>
    <mergeCell ref="A9:J9"/>
    <mergeCell ref="A11:A12"/>
    <mergeCell ref="B11:B12"/>
    <mergeCell ref="C11:C12"/>
    <mergeCell ref="G11:G12"/>
    <mergeCell ref="D11:D12"/>
    <mergeCell ref="I11:J11"/>
    <mergeCell ref="F11:F12"/>
    <mergeCell ref="H11:H12"/>
    <mergeCell ref="E11:E12"/>
    <mergeCell ref="A13:J13"/>
    <mergeCell ref="A19:J19"/>
    <mergeCell ref="D20:D21"/>
    <mergeCell ref="A20:A21"/>
    <mergeCell ref="B20:B21"/>
    <mergeCell ref="C20:C21"/>
    <mergeCell ref="A22:A27"/>
    <mergeCell ref="B22:B27"/>
    <mergeCell ref="C22:C27"/>
    <mergeCell ref="D22:D27"/>
    <mergeCell ref="A33:A34"/>
    <mergeCell ref="A32:J32"/>
    <mergeCell ref="B33:B34"/>
    <mergeCell ref="C33:C34"/>
    <mergeCell ref="D33:D34"/>
    <mergeCell ref="D84:D85"/>
    <mergeCell ref="A41:A44"/>
    <mergeCell ref="B41:B44"/>
    <mergeCell ref="C41:C44"/>
    <mergeCell ref="D41:D44"/>
    <mergeCell ref="B60:B63"/>
    <mergeCell ref="C60:C63"/>
    <mergeCell ref="D60:D63"/>
    <mergeCell ref="A48:J48"/>
    <mergeCell ref="A51:A59"/>
    <mergeCell ref="B51:B59"/>
    <mergeCell ref="C51:C59"/>
    <mergeCell ref="D51:D59"/>
    <mergeCell ref="A77:A82"/>
    <mergeCell ref="B77:B82"/>
    <mergeCell ref="C77:C82"/>
    <mergeCell ref="D77:D82"/>
    <mergeCell ref="B73:B76"/>
    <mergeCell ref="C73:C76"/>
    <mergeCell ref="D73:D76"/>
    <mergeCell ref="A73:A76"/>
  </mergeCells>
  <phoneticPr fontId="1" type="noConversion"/>
  <pageMargins left="0.78740157480314965" right="0.39370078740157483" top="1.1811023622047245" bottom="0.43307086614173229" header="0.31496062992125984" footer="0.31496062992125984"/>
  <pageSetup paperSize="9" scale="53" fitToHeight="100" orientation="landscape" r:id="rId1"/>
  <headerFooter alignWithMargins="0"/>
</worksheet>
</file>

<file path=xl/worksheets/sheet2.xml><?xml version="1.0" encoding="utf-8"?>
<worksheet xmlns="http://schemas.openxmlformats.org/spreadsheetml/2006/main" xmlns:r="http://schemas.openxmlformats.org/officeDocument/2006/relationships">
  <dimension ref="A1"/>
  <sheetViews>
    <sheetView workbookViewId="0">
      <selection activeCell="C22" sqref="C22"/>
    </sheetView>
  </sheetViews>
  <sheetFormatPr defaultRowHeight="12.7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дод.6</vt:lpstr>
      <vt:lpstr>Лист1</vt:lpstr>
      <vt:lpstr>дод.6!Заголовки_для_печати</vt:lpstr>
      <vt:lpstr>дод.6!Область_печати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Качаєнко Олена Андріївна</dc:creator>
  <cp:lastModifiedBy>user</cp:lastModifiedBy>
  <cp:lastPrinted>2022-02-16T11:17:24Z</cp:lastPrinted>
  <dcterms:created xsi:type="dcterms:W3CDTF">2014-01-17T10:52:16Z</dcterms:created>
  <dcterms:modified xsi:type="dcterms:W3CDTF">2022-02-17T08:41:12Z</dcterms:modified>
</cp:coreProperties>
</file>