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2525"/>
  </bookViews>
  <sheets>
    <sheet name="7310" sheetId="1" r:id="rId1"/>
  </sheets>
  <externalReferences>
    <externalReference r:id="rId2"/>
  </externalReferences>
  <definedNames>
    <definedName name="OLE_LINK16" localSheetId="0">'7310'!$B$45</definedName>
    <definedName name="_xlnm.Print_Area" localSheetId="0">'7310'!$A$1:$H$82</definedName>
  </definedNames>
  <calcPr calcId="124519"/>
</workbook>
</file>

<file path=xl/calcChain.xml><?xml version="1.0" encoding="utf-8"?>
<calcChain xmlns="http://schemas.openxmlformats.org/spreadsheetml/2006/main">
  <c r="H69" i="1"/>
  <c r="F67"/>
  <c r="H67" s="1"/>
  <c r="H65"/>
  <c r="H63"/>
  <c r="F63"/>
  <c r="H60"/>
  <c r="H56"/>
  <c r="D46"/>
  <c r="D38"/>
  <c r="F37"/>
  <c r="E36"/>
  <c r="F54" s="1"/>
  <c r="H3"/>
  <c r="C80" s="1"/>
  <c r="F3"/>
  <c r="F58" l="1"/>
  <c r="H58" s="1"/>
  <c r="H54"/>
  <c r="E38"/>
  <c r="E45" s="1"/>
  <c r="F36"/>
  <c r="F38" s="1"/>
  <c r="E46" l="1"/>
  <c r="F45"/>
  <c r="F46" s="1"/>
</calcChain>
</file>

<file path=xl/sharedStrings.xml><?xml version="1.0" encoding="utf-8"?>
<sst xmlns="http://schemas.openxmlformats.org/spreadsheetml/2006/main" count="121" uniqueCount="88">
  <si>
    <t>ЗАТВЕРДЖЕНО
Наказ Міністерства фінансів України 
26 серпня 2014 року № 836
(у редакції наказу Міністерства фінансів України від  29 грудня 2018 року № 1209)</t>
  </si>
  <si>
    <t>ЗАТВЕРДЖЕНО</t>
  </si>
  <si>
    <t>Розпорядженням сільського голови №</t>
  </si>
  <si>
    <t>від</t>
  </si>
  <si>
    <t>Виконавчий комітет Новолатівської сільської ради</t>
  </si>
  <si>
    <t>(найменування головного розпорядника коштів місцевого бюджету)</t>
  </si>
  <si>
    <t>Паспорт</t>
  </si>
  <si>
    <t>бюджетної програми місцевого бюджету на 2021 рік</t>
  </si>
  <si>
    <t xml:space="preserve">1. </t>
  </si>
  <si>
    <t>(код Програмної класифікації видатків та кредитування місцевого бюджету)</t>
  </si>
  <si>
    <t>(код за ЄДРПОУ)</t>
  </si>
  <si>
    <t xml:space="preserve">2. </t>
  </si>
  <si>
    <t>(найменування відповідального виконавця)</t>
  </si>
  <si>
    <t xml:space="preserve">3. </t>
  </si>
  <si>
    <t>0217310</t>
  </si>
  <si>
    <t>7310</t>
  </si>
  <si>
    <t>0443</t>
  </si>
  <si>
    <r>
      <t>Будівництво</t>
    </r>
    <r>
      <rPr>
        <b/>
        <sz val="11"/>
        <color theme="1"/>
        <rFont val="Calibri"/>
        <family val="2"/>
        <charset val="204"/>
      </rPr>
      <t>¹</t>
    </r>
    <r>
      <rPr>
        <b/>
        <sz val="11"/>
        <color theme="1"/>
        <rFont val="Times New Roman"/>
        <family val="1"/>
        <charset val="204"/>
      </rPr>
      <t xml:space="preserve"> об’єктів житлово-комунального господарства                                                                                                                                                                          </t>
    </r>
  </si>
  <si>
    <t>04532000000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</si>
  <si>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</si>
  <si>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</si>
  <si>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</si>
  <si>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</si>
  <si>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4.</t>
  </si>
  <si>
    <t>Обсяг бюджетних призначень / бюджетних асигнувань - 6 319 700,00 гривень, у тому числі загального фонду - 0,00 гривень та спеціального фонду - 6 319 700,00 гривень.</t>
  </si>
  <si>
    <t>5.</t>
  </si>
  <si>
    <t>Підстави для виконання бюджетної програми: Конституція України,  Бюджетний Кодекс України, Закон України "Про Державний бюджет на 2021 рік", Закон України «Про бухгалтерський облік та фінансову звітність в Україні» від 16.07.1999 № 996-XIV, Закон України «Про службу в органах місцевого самоврядування в Україні» від 07.06.2001 № 2493-III ;  Закон України «Про місцеве самоврядування в Україні» від 21.05.1997 № 280/97-ВР; Закон України «Про державні цільові програми» від  18.03.2004 № 1621-IV; Закон України «Про добровільне об’єднання територіальних громад» від 05.02.2015 № 157-VIII; Нормативно-правові акти : Укази і розпорядження Президента України, Постанови і розпорядження Кабінету Міністрів України, Накази Мінфіну України Державної казначейської служби та інших центральних органів державної виконавчої влади, Наказ МФУ «Про деякі питання запровадження програмно-цільового методу складання та виконання місцевих бюджетів» від 26.08.2014р №490. Наказ МФУ «Про затвердження Типового переліку бюджетних програм та результативних показників їх виконання для місцевих бюджетів у галузі "Державне управління" від 01.10.2010 р.№1147 Наказ Міністерства фінансів України № 945 від 27.07.2011 "Про затвердження Примірного переліку результативних показників бюджетних програм для місцевих бюджетів за видатками, що не враховуються при визначенні обсягу міжбюджетних трансфертів та інші нормативно-правові документи, Постанова КМУ №1352 від 31.08.1998 "Про затвердження Положення про формування та виконання Національної програми інформатизації".</t>
  </si>
  <si>
    <t>6.</t>
  </si>
  <si>
    <t>Цілі державної політики, на досягнення яких спрямована реалізація бюджетної програми</t>
  </si>
  <si>
    <t>N з/п</t>
  </si>
  <si>
    <t>Ціль державної політики</t>
  </si>
  <si>
    <t>Реалізація державної політики щодо забезпечення надійного та безперебійного функціонування житлово-експлуатаційного господарства</t>
  </si>
  <si>
    <t>7.</t>
  </si>
  <si>
    <t>Мета бюджетної програми: Забезпечення надійного та безперебійного функціонування житлово-експлуатаційного господарства</t>
  </si>
  <si>
    <t>8.</t>
  </si>
  <si>
    <t>Завдання бюджетної програми</t>
  </si>
  <si>
    <t>Завдання</t>
  </si>
  <si>
    <t>Будівництво об’єктів житлово-комунального господарства для забезпечення надійного та безперебійного функціонування житлово-експлуатаційного господарства</t>
  </si>
  <si>
    <t>9.</t>
  </si>
  <si>
    <t>Напрями використання бюджетних коштів:</t>
  </si>
  <si>
    <t>гривень</t>
  </si>
  <si>
    <t>Напрями використання бюджетних коштів</t>
  </si>
  <si>
    <t>Загальний фонд</t>
  </si>
  <si>
    <t>Спеціальний фонд</t>
  </si>
  <si>
    <t>Усього</t>
  </si>
  <si>
    <t>Будівництво парку по вул Шкільна с.Новолатівка Дніпропетровської області (у т.ч. ПКД та експертиза)</t>
  </si>
  <si>
    <t>Будівництво підводного водогону від с. Зелена Балка до с.Нове Широківського району Дніпропетровської області</t>
  </si>
  <si>
    <t>10.</t>
  </si>
  <si>
    <t>Перелік місцевих / регіональних програм, що виконуються у складі бюджетної програми:</t>
  </si>
  <si>
    <t>Найменування місцевої / регіональної програми</t>
  </si>
  <si>
    <t>Програма благоустрою та розвитку інженерно-транспортної, житлово-комунальної  та соціальної інфраструктури  території  Новолатівської  сільської  ради на  2021-2025  роки, затверджена Рішенням сесії Новолатівської сільської ради № 27-2/VIІI від 21.12.2020 р.</t>
  </si>
  <si>
    <t>11.</t>
  </si>
  <si>
    <t>Результативні показники бюджетної програми:</t>
  </si>
  <si>
    <t>Показник</t>
  </si>
  <si>
    <t>Одиниця виміру</t>
  </si>
  <si>
    <t>Джерело інформації</t>
  </si>
  <si>
    <t>1. Будівництво парку по вул Шкільна с.Новолатівка Дніпропетровської області (у т.ч. ПКД та експертиза)</t>
  </si>
  <si>
    <t>затрат</t>
  </si>
  <si>
    <t>Обсяг видатків на будівництво парку по вул. Шкільна с. Новолатівка Дніпропетровської області (у т.ч. ПКД та експертиза)</t>
  </si>
  <si>
    <t>грн</t>
  </si>
  <si>
    <t>Кошторис</t>
  </si>
  <si>
    <t>продукту</t>
  </si>
  <si>
    <t>Кількість створених парків</t>
  </si>
  <si>
    <t>од</t>
  </si>
  <si>
    <t>Розшифровка до кошторису</t>
  </si>
  <si>
    <t>ефективності</t>
  </si>
  <si>
    <t>Середні витрати на будівництво 1 парку</t>
  </si>
  <si>
    <t>Розрахунок</t>
  </si>
  <si>
    <t>якості</t>
  </si>
  <si>
    <t>Відсоток завершеності  будівництва</t>
  </si>
  <si>
    <t>%</t>
  </si>
  <si>
    <t>Звітність</t>
  </si>
  <si>
    <t>2.  Будівництво підводного водогону від с. Зелена Балка до с.Нове Широківського району Дніпропетровської області</t>
  </si>
  <si>
    <t>Обсяг видатків на будівництво підводного водогону</t>
  </si>
  <si>
    <t>Довжина підвідного водогону від с.Зелена Балка до с.Нове Широківського району Дніпропетровської області</t>
  </si>
  <si>
    <t>км</t>
  </si>
  <si>
    <t>Проектно-кошторисна документація</t>
  </si>
  <si>
    <t>Середні витрати на будівництво 1 км  підвідного водогону від с.Зелена Балка до с.Нове Широківського району Дніпропетровської області</t>
  </si>
  <si>
    <t>Сільський голова</t>
  </si>
  <si>
    <t>О.О. Зубрій</t>
  </si>
  <si>
    <t>(підпис)</t>
  </si>
  <si>
    <t>(ініціали/ініціал, прізвище)</t>
  </si>
  <si>
    <t>ПОГОДЖЕНО:</t>
  </si>
  <si>
    <t>Відділ фінансів Новолатівської сільської ради</t>
  </si>
  <si>
    <t>Начальник відділу фінансів</t>
  </si>
  <si>
    <t>О.В. Нікітченко</t>
  </si>
  <si>
    <t>Дата погодження</t>
  </si>
  <si>
    <t>М.П.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</si>
</sst>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.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2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top"/>
    </xf>
    <xf numFmtId="0" fontId="5" fillId="0" borderId="0" xfId="0" applyFont="1"/>
    <xf numFmtId="0" fontId="2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/>
    </xf>
    <xf numFmtId="14" fontId="2" fillId="0" borderId="1" xfId="0" applyNumberFormat="1" applyFont="1" applyFill="1" applyBorder="1" applyAlignment="1">
      <alignment horizontal="left"/>
    </xf>
    <xf numFmtId="0" fontId="6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wrapText="1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9" fillId="0" borderId="0" xfId="0" applyFont="1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9" fillId="0" borderId="0" xfId="0" applyFont="1" applyBorder="1" applyAlignment="1">
      <alignment wrapText="1"/>
    </xf>
    <xf numFmtId="0" fontId="9" fillId="0" borderId="0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 wrapText="1"/>
    </xf>
    <xf numFmtId="0" fontId="2" fillId="0" borderId="0" xfId="0" applyFont="1" applyBorder="1"/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4" fillId="0" borderId="0" xfId="0" applyFont="1"/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1" fillId="0" borderId="3" xfId="0" applyFont="1" applyBorder="1" applyAlignment="1">
      <alignment horizontal="left"/>
    </xf>
    <xf numFmtId="0" fontId="4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right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2" fontId="4" fillId="0" borderId="3" xfId="0" applyNumberFormat="1" applyFont="1" applyBorder="1" applyAlignment="1">
      <alignment vertical="center" wrapText="1"/>
    </xf>
    <xf numFmtId="4" fontId="4" fillId="0" borderId="3" xfId="0" applyNumberFormat="1" applyFont="1" applyBorder="1" applyAlignment="1">
      <alignment vertical="center" wrapText="1"/>
    </xf>
    <xf numFmtId="4" fontId="7" fillId="0" borderId="3" xfId="0" applyNumberFormat="1" applyFont="1" applyBorder="1" applyAlignment="1">
      <alignment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right" vertical="center" wrapText="1"/>
    </xf>
    <xf numFmtId="4" fontId="7" fillId="0" borderId="3" xfId="0" applyNumberFormat="1" applyFont="1" applyBorder="1" applyAlignment="1">
      <alignment horizontal="right" vertical="center" wrapText="1"/>
    </xf>
    <xf numFmtId="4" fontId="9" fillId="0" borderId="4" xfId="0" applyNumberFormat="1" applyFont="1" applyBorder="1"/>
    <xf numFmtId="4" fontId="9" fillId="0" borderId="5" xfId="0" applyNumberFormat="1" applyFont="1" applyBorder="1"/>
    <xf numFmtId="4" fontId="9" fillId="0" borderId="6" xfId="0" applyNumberFormat="1" applyFont="1" applyBorder="1"/>
    <xf numFmtId="4" fontId="2" fillId="0" borderId="0" xfId="0" applyNumberFormat="1" applyFont="1"/>
    <xf numFmtId="0" fontId="13" fillId="0" borderId="4" xfId="0" applyFont="1" applyBorder="1" applyAlignment="1">
      <alignment horizontal="left" wrapText="1"/>
    </xf>
    <xf numFmtId="0" fontId="13" fillId="0" borderId="6" xfId="0" applyFont="1" applyBorder="1" applyAlignment="1">
      <alignment horizontal="left" wrapText="1"/>
    </xf>
    <xf numFmtId="4" fontId="9" fillId="0" borderId="4" xfId="0" applyNumberFormat="1" applyFont="1" applyBorder="1" applyAlignment="1">
      <alignment horizontal="right" vertical="center"/>
    </xf>
    <xf numFmtId="4" fontId="9" fillId="0" borderId="5" xfId="0" applyNumberFormat="1" applyFont="1" applyBorder="1" applyAlignment="1">
      <alignment horizontal="right" vertical="center"/>
    </xf>
    <xf numFmtId="4" fontId="9" fillId="0" borderId="6" xfId="0" applyNumberFormat="1" applyFont="1" applyBorder="1" applyAlignment="1">
      <alignment horizontal="right" vertical="center"/>
    </xf>
    <xf numFmtId="2" fontId="7" fillId="0" borderId="3" xfId="0" applyNumberFormat="1" applyFont="1" applyBorder="1" applyAlignment="1">
      <alignment vertical="center" wrapText="1"/>
    </xf>
    <xf numFmtId="4" fontId="7" fillId="0" borderId="3" xfId="0" applyNumberFormat="1" applyFont="1" applyBorder="1" applyAlignment="1">
      <alignment vertical="center" wrapText="1"/>
    </xf>
    <xf numFmtId="4" fontId="9" fillId="0" borderId="4" xfId="0" applyNumberFormat="1" applyFont="1" applyBorder="1" applyAlignment="1">
      <alignment horizontal="right"/>
    </xf>
    <xf numFmtId="4" fontId="9" fillId="0" borderId="5" xfId="0" applyNumberFormat="1" applyFont="1" applyBorder="1" applyAlignment="1">
      <alignment horizontal="right"/>
    </xf>
    <xf numFmtId="4" fontId="9" fillId="0" borderId="6" xfId="0" applyNumberFormat="1" applyFont="1" applyBorder="1" applyAlignment="1">
      <alignment horizontal="right"/>
    </xf>
    <xf numFmtId="2" fontId="2" fillId="0" borderId="0" xfId="0" applyNumberFormat="1" applyFont="1"/>
    <xf numFmtId="0" fontId="4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12" fillId="0" borderId="3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2" fontId="4" fillId="0" borderId="3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vertical="top" wrapText="1"/>
    </xf>
    <xf numFmtId="0" fontId="12" fillId="0" borderId="7" xfId="0" applyFont="1" applyBorder="1" applyAlignment="1">
      <alignment vertical="top" wrapText="1"/>
    </xf>
    <xf numFmtId="0" fontId="12" fillId="0" borderId="7" xfId="0" applyFont="1" applyBorder="1" applyAlignment="1">
      <alignment horizontal="center" vertical="top" wrapText="1"/>
    </xf>
    <xf numFmtId="4" fontId="4" fillId="0" borderId="4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8" xfId="0" applyFont="1" applyBorder="1" applyAlignment="1">
      <alignment vertical="top" wrapText="1"/>
    </xf>
    <xf numFmtId="0" fontId="12" fillId="0" borderId="1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4" fillId="0" borderId="1" xfId="0" applyFont="1" applyBorder="1" applyAlignment="1">
      <alignment horizontal="right"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vertical="center" wrapText="1"/>
    </xf>
    <xf numFmtId="0" fontId="2" fillId="0" borderId="0" xfId="0" applyFont="1" applyBorder="1" applyAlignment="1"/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 vertical="top" wrapText="1"/>
    </xf>
    <xf numFmtId="0" fontId="9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left"/>
    </xf>
    <xf numFmtId="14" fontId="2" fillId="0" borderId="1" xfId="0" applyNumberFormat="1" applyFont="1" applyBorder="1"/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7;&#1074;&#1077;&#1090;&#1072;\&#1055;&#1072;&#1089;&#1087;&#1086;&#1088;&#1090;&#1080;%20&#1073;&#1102;&#1076;&#1078;&#1077;&#1090;&#1085;&#1080;&#1093;%20&#1087;&#1088;&#1086;&#1075;&#1088;&#1072;&#1084;%202021\&#1047;&#1052;&#1030;&#1053;&#1048;%20&#1055;&#1040;&#1057;&#1055;&#1054;&#1056;&#1058;&#1040;\1%20&#1055;&#1072;&#1089;&#1087;&#1086;&#1088;&#1090;&#1080;%202021%20&#1079;&#1084;&#1110;&#1085;&#1080;%2009.03.202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верка Всего"/>
      <sheetName val="0150"/>
      <sheetName val="3050"/>
      <sheetName val="3242"/>
      <sheetName val="6030"/>
      <sheetName val="6071"/>
      <sheetName val="7130"/>
      <sheetName val="7310"/>
      <sheetName val="7330"/>
      <sheetName val="7350"/>
      <sheetName val="7461"/>
      <sheetName val="7670"/>
      <sheetName val="8340"/>
      <sheetName val="9770"/>
      <sheetName val="9800"/>
    </sheetNames>
    <sheetDataSet>
      <sheetData sheetId="0">
        <row r="10">
          <cell r="C10" t="str">
            <v>33-р</v>
          </cell>
          <cell r="D10">
            <v>44264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Q82"/>
  <sheetViews>
    <sheetView tabSelected="1" workbookViewId="0">
      <selection activeCell="B19" sqref="B19:H19"/>
    </sheetView>
  </sheetViews>
  <sheetFormatPr defaultColWidth="21.5703125" defaultRowHeight="15"/>
  <cols>
    <col min="1" max="1" width="6.5703125" style="1" customWidth="1"/>
    <col min="2" max="2" width="25.140625" style="1" customWidth="1"/>
    <col min="3" max="3" width="21.5703125" style="1"/>
    <col min="4" max="4" width="23.5703125" style="1" customWidth="1"/>
    <col min="5" max="5" width="29.5703125" style="1" customWidth="1"/>
    <col min="6" max="6" width="15.85546875" style="1" customWidth="1"/>
    <col min="7" max="7" width="4.28515625" style="1" customWidth="1"/>
    <col min="8" max="8" width="15.7109375" style="1" customWidth="1"/>
    <col min="9" max="10" width="10.28515625" style="1" customWidth="1"/>
    <col min="11" max="11" width="12.5703125" style="1" customWidth="1"/>
    <col min="12" max="39" width="10.28515625" style="1" customWidth="1"/>
    <col min="40" max="16384" width="21.5703125" style="1"/>
  </cols>
  <sheetData>
    <row r="1" spans="1:17" ht="48" customHeight="1">
      <c r="E1" s="2" t="s">
        <v>0</v>
      </c>
      <c r="F1" s="2"/>
      <c r="G1" s="2"/>
      <c r="H1" s="2"/>
    </row>
    <row r="2" spans="1:17" ht="15.75">
      <c r="A2" s="3"/>
      <c r="E2" s="3" t="s">
        <v>1</v>
      </c>
      <c r="L2" s="4"/>
      <c r="M2" s="4"/>
    </row>
    <row r="3" spans="1:17" ht="15.75">
      <c r="A3" s="3"/>
      <c r="B3" s="3"/>
      <c r="E3" s="5" t="s">
        <v>2</v>
      </c>
      <c r="F3" s="6" t="str">
        <f>'[1]Проверка Всего'!$C$10</f>
        <v>33-р</v>
      </c>
      <c r="G3" s="7" t="s">
        <v>3</v>
      </c>
      <c r="H3" s="8">
        <f>'[1]Проверка Всего'!$D$10</f>
        <v>44264</v>
      </c>
    </row>
    <row r="4" spans="1:17" ht="15" customHeight="1">
      <c r="A4" s="3"/>
      <c r="E4" s="9"/>
      <c r="F4" s="9"/>
      <c r="G4" s="9"/>
      <c r="H4" s="9"/>
    </row>
    <row r="5" spans="1:17" ht="15.75">
      <c r="A5" s="3"/>
      <c r="B5" s="3"/>
      <c r="E5" s="10" t="s">
        <v>4</v>
      </c>
      <c r="F5" s="10"/>
      <c r="G5" s="10"/>
      <c r="H5" s="10"/>
    </row>
    <row r="6" spans="1:17" ht="15" customHeight="1">
      <c r="A6" s="3"/>
      <c r="E6" s="9" t="s">
        <v>5</v>
      </c>
      <c r="F6" s="9"/>
      <c r="G6" s="9"/>
      <c r="H6" s="9"/>
    </row>
    <row r="7" spans="1:17" ht="15.75">
      <c r="A7" s="3"/>
      <c r="E7" s="11"/>
      <c r="F7" s="11"/>
      <c r="G7" s="11"/>
      <c r="H7" s="11"/>
    </row>
    <row r="9" spans="1:17" ht="15.75">
      <c r="A9" s="12" t="s">
        <v>6</v>
      </c>
      <c r="B9" s="12"/>
      <c r="C9" s="12"/>
      <c r="D9" s="12"/>
      <c r="E9" s="12"/>
      <c r="F9" s="12"/>
      <c r="G9" s="12"/>
      <c r="H9" s="12"/>
    </row>
    <row r="10" spans="1:17" ht="15.75">
      <c r="A10" s="12" t="s">
        <v>7</v>
      </c>
      <c r="B10" s="12"/>
      <c r="C10" s="12"/>
      <c r="D10" s="12"/>
      <c r="E10" s="12"/>
      <c r="F10" s="12"/>
      <c r="G10" s="12"/>
      <c r="H10" s="12"/>
    </row>
    <row r="12" spans="1:17" ht="26.25" customHeight="1">
      <c r="A12" s="13" t="s">
        <v>8</v>
      </c>
      <c r="B12" s="14">
        <v>200000</v>
      </c>
      <c r="C12" s="14"/>
      <c r="D12" s="14" t="s">
        <v>4</v>
      </c>
      <c r="E12" s="14"/>
      <c r="F12" s="15"/>
      <c r="G12" s="15"/>
      <c r="H12" s="16">
        <v>40982291</v>
      </c>
      <c r="I12" s="17"/>
      <c r="J12" s="17"/>
      <c r="K12" s="17"/>
      <c r="L12" s="17"/>
      <c r="M12" s="18"/>
      <c r="N12" s="18"/>
      <c r="O12" s="17"/>
      <c r="P12" s="18"/>
      <c r="Q12" s="18"/>
    </row>
    <row r="13" spans="1:17" ht="21.75" customHeight="1">
      <c r="A13" s="19"/>
      <c r="B13" s="20" t="s">
        <v>9</v>
      </c>
      <c r="C13" s="20"/>
      <c r="D13" s="21" t="s">
        <v>5</v>
      </c>
      <c r="E13" s="21"/>
      <c r="F13" s="22"/>
      <c r="G13" s="22"/>
      <c r="H13" s="23" t="s">
        <v>10</v>
      </c>
      <c r="I13" s="24"/>
      <c r="J13" s="25"/>
      <c r="K13" s="25"/>
      <c r="L13" s="25"/>
      <c r="M13" s="26"/>
      <c r="N13" s="26"/>
      <c r="O13" s="19"/>
      <c r="P13" s="27"/>
      <c r="Q13" s="27"/>
    </row>
    <row r="14" spans="1:17" ht="20.25" customHeight="1">
      <c r="A14" s="28" t="s">
        <v>11</v>
      </c>
      <c r="B14" s="14">
        <v>210000</v>
      </c>
      <c r="C14" s="14"/>
      <c r="D14" s="14" t="s">
        <v>4</v>
      </c>
      <c r="E14" s="14"/>
      <c r="F14" s="29"/>
      <c r="G14" s="29"/>
      <c r="H14" s="16">
        <v>40982291</v>
      </c>
      <c r="I14" s="30"/>
      <c r="J14" s="30"/>
      <c r="K14" s="30"/>
      <c r="L14" s="30"/>
      <c r="M14" s="30"/>
      <c r="N14" s="30"/>
      <c r="O14" s="30"/>
      <c r="P14" s="30"/>
      <c r="Q14" s="30"/>
    </row>
    <row r="15" spans="1:17" ht="26.25" customHeight="1">
      <c r="A15" s="19"/>
      <c r="B15" s="20" t="s">
        <v>9</v>
      </c>
      <c r="C15" s="20"/>
      <c r="D15" s="31" t="s">
        <v>12</v>
      </c>
      <c r="E15" s="31"/>
      <c r="F15" s="22"/>
      <c r="G15" s="22"/>
      <c r="H15" s="23" t="s">
        <v>10</v>
      </c>
      <c r="I15" s="24"/>
      <c r="J15" s="25"/>
      <c r="K15" s="25"/>
      <c r="L15" s="25"/>
      <c r="M15" s="32"/>
      <c r="N15" s="32"/>
      <c r="O15" s="19"/>
      <c r="P15" s="27"/>
      <c r="Q15" s="27"/>
    </row>
    <row r="16" spans="1:17" ht="33.75" customHeight="1">
      <c r="A16" s="13" t="s">
        <v>13</v>
      </c>
      <c r="B16" s="33" t="s">
        <v>14</v>
      </c>
      <c r="C16" s="33" t="s">
        <v>15</v>
      </c>
      <c r="D16" s="33" t="s">
        <v>16</v>
      </c>
      <c r="E16" s="34" t="s">
        <v>17</v>
      </c>
      <c r="F16" s="34"/>
      <c r="G16" s="34"/>
      <c r="H16" s="33" t="s">
        <v>18</v>
      </c>
      <c r="I16" s="35"/>
      <c r="J16" s="36"/>
      <c r="K16" s="35"/>
      <c r="L16" s="37"/>
      <c r="M16" s="37"/>
      <c r="N16" s="37"/>
      <c r="O16" s="37"/>
      <c r="P16" s="37"/>
      <c r="Q16" s="35"/>
    </row>
    <row r="17" spans="1:17" ht="48" customHeight="1">
      <c r="B17" s="25" t="s">
        <v>9</v>
      </c>
      <c r="C17" s="38" t="s">
        <v>19</v>
      </c>
      <c r="D17" s="38" t="s">
        <v>20</v>
      </c>
      <c r="E17" s="20" t="s">
        <v>21</v>
      </c>
      <c r="F17" s="20"/>
      <c r="G17" s="38"/>
      <c r="H17" s="38" t="s">
        <v>22</v>
      </c>
      <c r="I17" s="39"/>
      <c r="J17" s="25"/>
      <c r="K17" s="25"/>
      <c r="L17" s="32"/>
      <c r="M17" s="32"/>
      <c r="N17" s="32"/>
      <c r="O17" s="32"/>
      <c r="P17" s="32"/>
      <c r="Q17" s="19"/>
    </row>
    <row r="18" spans="1:17" ht="42" customHeight="1">
      <c r="A18" s="40" t="s">
        <v>23</v>
      </c>
      <c r="B18" s="41" t="s">
        <v>24</v>
      </c>
      <c r="C18" s="41"/>
      <c r="D18" s="41"/>
      <c r="E18" s="41"/>
      <c r="F18" s="41"/>
      <c r="G18" s="41"/>
      <c r="H18" s="41"/>
    </row>
    <row r="19" spans="1:17" ht="206.25" customHeight="1">
      <c r="A19" s="40" t="s">
        <v>25</v>
      </c>
      <c r="B19" s="41" t="s">
        <v>26</v>
      </c>
      <c r="C19" s="41"/>
      <c r="D19" s="41"/>
      <c r="E19" s="41"/>
      <c r="F19" s="41"/>
      <c r="G19" s="41"/>
      <c r="H19" s="41"/>
    </row>
    <row r="20" spans="1:17" ht="26.25" customHeight="1">
      <c r="A20" s="42" t="s">
        <v>27</v>
      </c>
      <c r="B20" s="43" t="s">
        <v>28</v>
      </c>
      <c r="C20" s="43"/>
      <c r="D20" s="43"/>
      <c r="E20" s="43"/>
      <c r="F20" s="43"/>
      <c r="G20" s="43"/>
      <c r="H20" s="43"/>
    </row>
    <row r="21" spans="1:17" ht="15.75">
      <c r="A21" s="44"/>
    </row>
    <row r="22" spans="1:17" ht="15.75">
      <c r="A22" s="45" t="s">
        <v>29</v>
      </c>
      <c r="B22" s="46" t="s">
        <v>30</v>
      </c>
      <c r="C22" s="46"/>
      <c r="D22" s="46"/>
      <c r="E22" s="46"/>
      <c r="F22" s="46"/>
      <c r="G22" s="46"/>
      <c r="H22" s="46"/>
    </row>
    <row r="23" spans="1:17" ht="39" customHeight="1">
      <c r="A23" s="45">
        <v>1</v>
      </c>
      <c r="B23" s="47" t="s">
        <v>31</v>
      </c>
      <c r="C23" s="48"/>
      <c r="D23" s="48"/>
      <c r="E23" s="48"/>
      <c r="F23" s="48"/>
      <c r="G23" s="48"/>
      <c r="H23" s="49"/>
    </row>
    <row r="24" spans="1:17" ht="15.75">
      <c r="A24" s="44"/>
    </row>
    <row r="25" spans="1:17" ht="21.75" customHeight="1">
      <c r="A25" s="50" t="s">
        <v>32</v>
      </c>
      <c r="B25" s="51" t="s">
        <v>33</v>
      </c>
      <c r="C25" s="51"/>
      <c r="D25" s="51"/>
      <c r="E25" s="51"/>
      <c r="F25" s="51"/>
      <c r="G25" s="51"/>
      <c r="H25" s="51"/>
    </row>
    <row r="26" spans="1:17" ht="15.75">
      <c r="A26" s="52" t="s">
        <v>34</v>
      </c>
      <c r="B26" s="11" t="s">
        <v>35</v>
      </c>
      <c r="C26" s="11"/>
      <c r="D26" s="11"/>
      <c r="E26" s="11"/>
      <c r="F26" s="11"/>
      <c r="G26" s="11"/>
      <c r="H26" s="11"/>
    </row>
    <row r="27" spans="1:17" ht="15.75">
      <c r="A27" s="52"/>
      <c r="B27" s="53"/>
      <c r="C27" s="53"/>
      <c r="D27" s="53"/>
      <c r="E27" s="53"/>
      <c r="F27" s="53"/>
      <c r="G27" s="53"/>
      <c r="H27" s="53"/>
    </row>
    <row r="28" spans="1:17" ht="15.75">
      <c r="A28" s="45" t="s">
        <v>29</v>
      </c>
      <c r="B28" s="46" t="s">
        <v>36</v>
      </c>
      <c r="C28" s="46"/>
      <c r="D28" s="46"/>
      <c r="E28" s="46"/>
      <c r="F28" s="46"/>
      <c r="G28" s="46"/>
      <c r="H28" s="46"/>
    </row>
    <row r="29" spans="1:17" ht="36.75" customHeight="1">
      <c r="A29" s="45">
        <v>1</v>
      </c>
      <c r="B29" s="47" t="s">
        <v>37</v>
      </c>
      <c r="C29" s="48"/>
      <c r="D29" s="48"/>
      <c r="E29" s="48"/>
      <c r="F29" s="48"/>
      <c r="G29" s="48"/>
      <c r="H29" s="49"/>
    </row>
    <row r="30" spans="1:17" ht="15.75">
      <c r="A30" s="45"/>
      <c r="B30" s="54"/>
      <c r="C30" s="54"/>
      <c r="D30" s="54"/>
      <c r="E30" s="54"/>
      <c r="F30" s="54"/>
      <c r="G30" s="54"/>
      <c r="H30" s="54"/>
    </row>
    <row r="31" spans="1:17" ht="15.75">
      <c r="A31" s="55"/>
      <c r="B31" s="56"/>
      <c r="C31" s="56"/>
      <c r="D31" s="56"/>
      <c r="E31" s="56"/>
      <c r="F31" s="56"/>
      <c r="G31" s="56"/>
      <c r="H31" s="56"/>
    </row>
    <row r="32" spans="1:17" ht="15.75">
      <c r="A32" s="52" t="s">
        <v>38</v>
      </c>
      <c r="B32" s="57" t="s">
        <v>39</v>
      </c>
      <c r="C32" s="57"/>
      <c r="D32" s="57"/>
      <c r="E32" s="57"/>
      <c r="F32" s="53"/>
      <c r="G32" s="53"/>
      <c r="H32" s="53"/>
    </row>
    <row r="33" spans="1:10" ht="15.75">
      <c r="A33" s="44"/>
      <c r="E33" s="58"/>
      <c r="H33" s="58" t="s">
        <v>40</v>
      </c>
    </row>
    <row r="34" spans="1:10" ht="31.5" customHeight="1">
      <c r="A34" s="45" t="s">
        <v>29</v>
      </c>
      <c r="B34" s="59" t="s">
        <v>41</v>
      </c>
      <c r="C34" s="60"/>
      <c r="D34" s="45" t="s">
        <v>42</v>
      </c>
      <c r="E34" s="45" t="s">
        <v>43</v>
      </c>
      <c r="F34" s="46" t="s">
        <v>44</v>
      </c>
      <c r="G34" s="46"/>
      <c r="H34" s="46"/>
    </row>
    <row r="35" spans="1:10" ht="15.75">
      <c r="A35" s="45">
        <v>1</v>
      </c>
      <c r="B35" s="59">
        <v>2</v>
      </c>
      <c r="C35" s="60"/>
      <c r="D35" s="45">
        <v>3</v>
      </c>
      <c r="E35" s="45">
        <v>4</v>
      </c>
      <c r="F35" s="46">
        <v>5</v>
      </c>
      <c r="G35" s="46"/>
      <c r="H35" s="46"/>
    </row>
    <row r="36" spans="1:10" ht="34.5" customHeight="1">
      <c r="A36" s="45">
        <v>1</v>
      </c>
      <c r="B36" s="61" t="s">
        <v>45</v>
      </c>
      <c r="C36" s="62"/>
      <c r="D36" s="63">
        <v>0</v>
      </c>
      <c r="E36" s="64">
        <f>6319700-775800</f>
        <v>5543900</v>
      </c>
      <c r="F36" s="65">
        <f>E36+D36</f>
        <v>5543900</v>
      </c>
      <c r="G36" s="65"/>
      <c r="H36" s="65"/>
    </row>
    <row r="37" spans="1:10" ht="34.5" customHeight="1">
      <c r="A37" s="45">
        <v>2</v>
      </c>
      <c r="B37" s="66" t="s">
        <v>46</v>
      </c>
      <c r="C37" s="67"/>
      <c r="D37" s="63">
        <v>0</v>
      </c>
      <c r="E37" s="64">
        <v>775800</v>
      </c>
      <c r="F37" s="65">
        <f>E37+D37</f>
        <v>775800</v>
      </c>
      <c r="G37" s="65"/>
      <c r="H37" s="65"/>
    </row>
    <row r="38" spans="1:10" ht="15.75" customHeight="1">
      <c r="A38" s="68" t="s">
        <v>44</v>
      </c>
      <c r="B38" s="69"/>
      <c r="C38" s="70"/>
      <c r="D38" s="71">
        <f>SUM(D36:D36)</f>
        <v>0</v>
      </c>
      <c r="E38" s="72">
        <f>SUM(E36:E37)</f>
        <v>6319700</v>
      </c>
      <c r="F38" s="73">
        <f>SUM(F36:H37)</f>
        <v>6319700</v>
      </c>
      <c r="G38" s="74"/>
      <c r="H38" s="75"/>
      <c r="J38" s="76"/>
    </row>
    <row r="39" spans="1:10" ht="15.75">
      <c r="A39" s="44"/>
    </row>
    <row r="40" spans="1:10" ht="15.75">
      <c r="A40" s="44"/>
    </row>
    <row r="41" spans="1:10" ht="15.75">
      <c r="A41" s="3" t="s">
        <v>47</v>
      </c>
      <c r="B41" s="11" t="s">
        <v>48</v>
      </c>
      <c r="C41" s="11"/>
      <c r="D41" s="11"/>
      <c r="E41" s="11"/>
      <c r="F41" s="11"/>
      <c r="G41" s="11"/>
      <c r="H41" s="11"/>
    </row>
    <row r="42" spans="1:10" ht="15.75">
      <c r="A42" s="44"/>
      <c r="E42" s="58"/>
      <c r="H42" s="58" t="s">
        <v>40</v>
      </c>
    </row>
    <row r="43" spans="1:10" ht="31.5" customHeight="1">
      <c r="A43" s="45" t="s">
        <v>29</v>
      </c>
      <c r="B43" s="59" t="s">
        <v>49</v>
      </c>
      <c r="C43" s="60"/>
      <c r="D43" s="45" t="s">
        <v>42</v>
      </c>
      <c r="E43" s="45" t="s">
        <v>43</v>
      </c>
      <c r="F43" s="46" t="s">
        <v>44</v>
      </c>
      <c r="G43" s="46"/>
      <c r="H43" s="46"/>
    </row>
    <row r="44" spans="1:10" ht="15.75">
      <c r="A44" s="45">
        <v>1</v>
      </c>
      <c r="B44" s="59">
        <v>2</v>
      </c>
      <c r="C44" s="60"/>
      <c r="D44" s="45">
        <v>3</v>
      </c>
      <c r="E44" s="45">
        <v>4</v>
      </c>
      <c r="F44" s="46">
        <v>5</v>
      </c>
      <c r="G44" s="46"/>
      <c r="H44" s="46"/>
    </row>
    <row r="45" spans="1:10" ht="59.25" customHeight="1">
      <c r="A45" s="45">
        <v>1</v>
      </c>
      <c r="B45" s="77" t="s">
        <v>50</v>
      </c>
      <c r="C45" s="78"/>
      <c r="D45" s="63">
        <v>0</v>
      </c>
      <c r="E45" s="64">
        <f>E38</f>
        <v>6319700</v>
      </c>
      <c r="F45" s="79">
        <f>E45+D45</f>
        <v>6319700</v>
      </c>
      <c r="G45" s="80"/>
      <c r="H45" s="81"/>
    </row>
    <row r="46" spans="1:10" ht="15.75" customHeight="1">
      <c r="A46" s="68" t="s">
        <v>44</v>
      </c>
      <c r="B46" s="69"/>
      <c r="C46" s="70"/>
      <c r="D46" s="82">
        <f>SUM(D45:D45)</f>
        <v>0</v>
      </c>
      <c r="E46" s="83">
        <f>SUM(E45:E45)</f>
        <v>6319700</v>
      </c>
      <c r="F46" s="84">
        <f>SUM(F45)</f>
        <v>6319700</v>
      </c>
      <c r="G46" s="85"/>
      <c r="H46" s="86"/>
    </row>
    <row r="47" spans="1:10" ht="15.75">
      <c r="A47" s="44"/>
      <c r="E47" s="87"/>
    </row>
    <row r="48" spans="1:10" ht="15.75">
      <c r="A48" s="52" t="s">
        <v>51</v>
      </c>
      <c r="B48" s="11" t="s">
        <v>52</v>
      </c>
      <c r="C48" s="11"/>
      <c r="D48" s="11"/>
      <c r="E48" s="11"/>
      <c r="F48" s="11"/>
      <c r="G48" s="11"/>
      <c r="H48" s="11"/>
    </row>
    <row r="49" spans="1:12" ht="15.75">
      <c r="A49" s="44"/>
    </row>
    <row r="50" spans="1:12" ht="46.5" customHeight="1">
      <c r="A50" s="45" t="s">
        <v>29</v>
      </c>
      <c r="B50" s="45" t="s">
        <v>53</v>
      </c>
      <c r="C50" s="45" t="s">
        <v>54</v>
      </c>
      <c r="D50" s="45" t="s">
        <v>55</v>
      </c>
      <c r="E50" s="45" t="s">
        <v>42</v>
      </c>
      <c r="F50" s="59" t="s">
        <v>43</v>
      </c>
      <c r="G50" s="60"/>
      <c r="H50" s="45" t="s">
        <v>44</v>
      </c>
    </row>
    <row r="51" spans="1:12" ht="15.75">
      <c r="A51" s="45">
        <v>1</v>
      </c>
      <c r="B51" s="45">
        <v>2</v>
      </c>
      <c r="C51" s="45">
        <v>3</v>
      </c>
      <c r="D51" s="45">
        <v>4</v>
      </c>
      <c r="E51" s="45">
        <v>5</v>
      </c>
      <c r="F51" s="59">
        <v>6</v>
      </c>
      <c r="G51" s="60"/>
      <c r="H51" s="45">
        <v>7</v>
      </c>
    </row>
    <row r="52" spans="1:12" ht="26.25" customHeight="1">
      <c r="A52" s="45"/>
      <c r="B52" s="59" t="s">
        <v>56</v>
      </c>
      <c r="C52" s="88"/>
      <c r="D52" s="88"/>
      <c r="E52" s="88"/>
      <c r="F52" s="88"/>
      <c r="G52" s="60"/>
      <c r="H52" s="45"/>
    </row>
    <row r="53" spans="1:12" ht="15.75">
      <c r="A53" s="45">
        <v>1</v>
      </c>
      <c r="B53" s="89" t="s">
        <v>57</v>
      </c>
      <c r="C53" s="45"/>
      <c r="D53" s="45"/>
      <c r="E53" s="45"/>
      <c r="F53" s="59"/>
      <c r="G53" s="60"/>
      <c r="H53" s="45"/>
    </row>
    <row r="54" spans="1:12" ht="63.75">
      <c r="A54" s="45"/>
      <c r="B54" s="90" t="s">
        <v>58</v>
      </c>
      <c r="C54" s="91" t="s">
        <v>59</v>
      </c>
      <c r="D54" s="92" t="s">
        <v>60</v>
      </c>
      <c r="E54" s="93">
        <v>0</v>
      </c>
      <c r="F54" s="94">
        <f>E36</f>
        <v>5543900</v>
      </c>
      <c r="G54" s="94"/>
      <c r="H54" s="95">
        <f>F54+E54</f>
        <v>5543900</v>
      </c>
    </row>
    <row r="55" spans="1:12" ht="15.75">
      <c r="A55" s="45">
        <v>2</v>
      </c>
      <c r="B55" s="89" t="s">
        <v>61</v>
      </c>
      <c r="C55" s="45"/>
      <c r="D55" s="45"/>
      <c r="E55" s="45"/>
      <c r="F55" s="59"/>
      <c r="G55" s="60"/>
      <c r="H55" s="45"/>
      <c r="L55" s="96"/>
    </row>
    <row r="56" spans="1:12" ht="25.5">
      <c r="A56" s="45"/>
      <c r="B56" s="97" t="s">
        <v>62</v>
      </c>
      <c r="C56" s="98" t="s">
        <v>63</v>
      </c>
      <c r="D56" s="98" t="s">
        <v>64</v>
      </c>
      <c r="E56" s="93">
        <v>0</v>
      </c>
      <c r="F56" s="59">
        <v>1</v>
      </c>
      <c r="G56" s="60"/>
      <c r="H56" s="45">
        <f>E56+F56</f>
        <v>1</v>
      </c>
      <c r="L56" s="96"/>
    </row>
    <row r="57" spans="1:12" ht="15.75">
      <c r="A57" s="45">
        <v>3</v>
      </c>
      <c r="B57" s="89" t="s">
        <v>65</v>
      </c>
      <c r="C57" s="45"/>
      <c r="D57" s="45"/>
      <c r="E57" s="45"/>
      <c r="F57" s="59"/>
      <c r="G57" s="60"/>
      <c r="H57" s="45"/>
    </row>
    <row r="58" spans="1:12" ht="25.5">
      <c r="A58" s="45"/>
      <c r="B58" s="97" t="s">
        <v>66</v>
      </c>
      <c r="C58" s="98" t="s">
        <v>59</v>
      </c>
      <c r="D58" s="98" t="s">
        <v>67</v>
      </c>
      <c r="E58" s="93">
        <v>0</v>
      </c>
      <c r="F58" s="99">
        <f>F54/F56</f>
        <v>5543900</v>
      </c>
      <c r="G58" s="100"/>
      <c r="H58" s="95">
        <f>E58+F58</f>
        <v>5543900</v>
      </c>
    </row>
    <row r="59" spans="1:12" ht="15.75">
      <c r="A59" s="101">
        <v>4</v>
      </c>
      <c r="B59" s="89" t="s">
        <v>68</v>
      </c>
      <c r="C59" s="101"/>
      <c r="D59" s="101"/>
      <c r="E59" s="101"/>
      <c r="F59" s="102"/>
      <c r="G59" s="103"/>
      <c r="H59" s="101"/>
    </row>
    <row r="60" spans="1:12" ht="25.5">
      <c r="A60" s="104"/>
      <c r="B60" s="97" t="s">
        <v>69</v>
      </c>
      <c r="C60" s="98" t="s">
        <v>70</v>
      </c>
      <c r="D60" s="98" t="s">
        <v>71</v>
      </c>
      <c r="E60" s="93">
        <v>0</v>
      </c>
      <c r="F60" s="46">
        <v>100</v>
      </c>
      <c r="G60" s="46"/>
      <c r="H60" s="45">
        <f>E60+F60</f>
        <v>100</v>
      </c>
    </row>
    <row r="61" spans="1:12" ht="15.75">
      <c r="A61" s="105" t="s">
        <v>72</v>
      </c>
      <c r="B61" s="106"/>
      <c r="C61" s="106"/>
      <c r="D61" s="106"/>
      <c r="E61" s="106"/>
      <c r="F61" s="106"/>
      <c r="G61" s="107"/>
      <c r="H61" s="45"/>
    </row>
    <row r="62" spans="1:12" ht="15.75">
      <c r="A62" s="45">
        <v>1</v>
      </c>
      <c r="B62" s="89" t="s">
        <v>57</v>
      </c>
      <c r="C62" s="45"/>
      <c r="D62" s="45"/>
      <c r="E62" s="45"/>
      <c r="F62" s="59"/>
      <c r="G62" s="60"/>
      <c r="H62" s="45"/>
    </row>
    <row r="63" spans="1:12" ht="33" customHeight="1">
      <c r="A63" s="45"/>
      <c r="B63" s="90" t="s">
        <v>73</v>
      </c>
      <c r="C63" s="108" t="s">
        <v>59</v>
      </c>
      <c r="D63" s="92" t="s">
        <v>60</v>
      </c>
      <c r="E63" s="93">
        <v>0</v>
      </c>
      <c r="F63" s="94">
        <f>E37</f>
        <v>775800</v>
      </c>
      <c r="G63" s="94"/>
      <c r="H63" s="95">
        <f>F63+E63</f>
        <v>775800</v>
      </c>
    </row>
    <row r="64" spans="1:12" ht="15.75">
      <c r="A64" s="45">
        <v>2</v>
      </c>
      <c r="B64" s="89" t="s">
        <v>61</v>
      </c>
      <c r="C64" s="45"/>
      <c r="D64" s="45"/>
      <c r="E64" s="45"/>
      <c r="F64" s="59"/>
      <c r="G64" s="60"/>
      <c r="H64" s="45"/>
      <c r="L64" s="96"/>
    </row>
    <row r="65" spans="1:12" ht="51">
      <c r="A65" s="45"/>
      <c r="B65" s="97" t="s">
        <v>74</v>
      </c>
      <c r="C65" s="109" t="s">
        <v>75</v>
      </c>
      <c r="D65" s="110" t="s">
        <v>76</v>
      </c>
      <c r="E65" s="93">
        <v>0</v>
      </c>
      <c r="F65" s="59">
        <v>7.1669999999999998</v>
      </c>
      <c r="G65" s="60"/>
      <c r="H65" s="45">
        <f>E65+F65</f>
        <v>7.1669999999999998</v>
      </c>
      <c r="L65" s="96"/>
    </row>
    <row r="66" spans="1:12" ht="15.75">
      <c r="A66" s="45">
        <v>3</v>
      </c>
      <c r="B66" s="89" t="s">
        <v>65</v>
      </c>
      <c r="C66" s="45"/>
      <c r="D66" s="45"/>
      <c r="E66" s="45"/>
      <c r="F66" s="59"/>
      <c r="G66" s="60"/>
      <c r="H66" s="45"/>
    </row>
    <row r="67" spans="1:12" ht="76.5">
      <c r="A67" s="45"/>
      <c r="B67" s="111" t="s">
        <v>77</v>
      </c>
      <c r="C67" s="112" t="s">
        <v>59</v>
      </c>
      <c r="D67" s="113" t="s">
        <v>67</v>
      </c>
      <c r="E67" s="93">
        <v>0</v>
      </c>
      <c r="F67" s="99">
        <f>F63/F65</f>
        <v>108246.12808706572</v>
      </c>
      <c r="G67" s="100"/>
      <c r="H67" s="95">
        <f>E67+F67</f>
        <v>108246.12808706572</v>
      </c>
    </row>
    <row r="68" spans="1:12" ht="15.75">
      <c r="A68" s="101">
        <v>4</v>
      </c>
      <c r="B68" s="89" t="s">
        <v>68</v>
      </c>
      <c r="C68" s="101"/>
      <c r="D68" s="101"/>
      <c r="E68" s="101"/>
      <c r="F68" s="102"/>
      <c r="G68" s="103"/>
      <c r="H68" s="101"/>
    </row>
    <row r="69" spans="1:12" ht="25.5">
      <c r="A69" s="104"/>
      <c r="B69" s="97" t="s">
        <v>69</v>
      </c>
      <c r="C69" s="98" t="s">
        <v>70</v>
      </c>
      <c r="D69" s="98" t="s">
        <v>71</v>
      </c>
      <c r="E69" s="93">
        <v>0</v>
      </c>
      <c r="F69" s="46">
        <v>100</v>
      </c>
      <c r="G69" s="46"/>
      <c r="H69" s="45">
        <f>E69+F69</f>
        <v>100</v>
      </c>
    </row>
    <row r="70" spans="1:12" ht="15.75">
      <c r="A70" s="44"/>
    </row>
    <row r="71" spans="1:12" ht="15.75" customHeight="1">
      <c r="A71" s="114"/>
      <c r="B71" s="114"/>
      <c r="C71" s="114"/>
      <c r="D71" s="3"/>
    </row>
    <row r="72" spans="1:12" ht="32.25" customHeight="1">
      <c r="A72" s="115" t="s">
        <v>78</v>
      </c>
      <c r="B72" s="115"/>
      <c r="C72" s="116"/>
      <c r="D72" s="117"/>
      <c r="E72" s="118"/>
      <c r="F72" s="119" t="s">
        <v>79</v>
      </c>
      <c r="G72" s="119"/>
      <c r="H72" s="119"/>
    </row>
    <row r="73" spans="1:12" ht="15.75" customHeight="1">
      <c r="A73" s="120"/>
      <c r="B73" s="52"/>
      <c r="D73" s="121" t="s">
        <v>80</v>
      </c>
      <c r="F73" s="9" t="s">
        <v>81</v>
      </c>
      <c r="G73" s="9"/>
      <c r="H73" s="9"/>
    </row>
    <row r="74" spans="1:12">
      <c r="A74" s="122" t="s">
        <v>82</v>
      </c>
      <c r="B74" s="122"/>
    </row>
    <row r="75" spans="1:12">
      <c r="A75" s="123" t="s">
        <v>83</v>
      </c>
      <c r="B75" s="123"/>
      <c r="C75" s="123"/>
    </row>
    <row r="77" spans="1:12" ht="15.75">
      <c r="A77" s="124" t="s">
        <v>84</v>
      </c>
      <c r="B77" s="124"/>
      <c r="D77" s="117"/>
      <c r="F77" s="119" t="s">
        <v>85</v>
      </c>
      <c r="G77" s="119"/>
      <c r="H77" s="119"/>
    </row>
    <row r="78" spans="1:12">
      <c r="D78" s="121" t="s">
        <v>80</v>
      </c>
      <c r="F78" s="9" t="s">
        <v>81</v>
      </c>
      <c r="G78" s="9"/>
      <c r="H78" s="9"/>
    </row>
    <row r="80" spans="1:12">
      <c r="B80" s="125" t="s">
        <v>86</v>
      </c>
      <c r="C80" s="126">
        <f>H3</f>
        <v>44264</v>
      </c>
    </row>
    <row r="82" spans="2:2">
      <c r="B82" s="1" t="s">
        <v>87</v>
      </c>
    </row>
  </sheetData>
  <mergeCells count="84">
    <mergeCell ref="F78:H78"/>
    <mergeCell ref="F69:G69"/>
    <mergeCell ref="A72:B72"/>
    <mergeCell ref="F72:H72"/>
    <mergeCell ref="F73:H73"/>
    <mergeCell ref="A77:B77"/>
    <mergeCell ref="F77:H77"/>
    <mergeCell ref="F63:G63"/>
    <mergeCell ref="F64:G64"/>
    <mergeCell ref="F65:G65"/>
    <mergeCell ref="F66:G66"/>
    <mergeCell ref="F67:G67"/>
    <mergeCell ref="F68:G68"/>
    <mergeCell ref="F57:G57"/>
    <mergeCell ref="F58:G58"/>
    <mergeCell ref="F59:G59"/>
    <mergeCell ref="F60:G60"/>
    <mergeCell ref="A61:G61"/>
    <mergeCell ref="F62:G62"/>
    <mergeCell ref="F51:G51"/>
    <mergeCell ref="B52:G52"/>
    <mergeCell ref="F53:G53"/>
    <mergeCell ref="F54:G54"/>
    <mergeCell ref="F55:G55"/>
    <mergeCell ref="F56:G56"/>
    <mergeCell ref="B45:C45"/>
    <mergeCell ref="F45:H45"/>
    <mergeCell ref="A46:C46"/>
    <mergeCell ref="F46:H46"/>
    <mergeCell ref="B48:H48"/>
    <mergeCell ref="F50:G50"/>
    <mergeCell ref="A38:C38"/>
    <mergeCell ref="F38:H38"/>
    <mergeCell ref="B41:H41"/>
    <mergeCell ref="B43:C43"/>
    <mergeCell ref="F43:H43"/>
    <mergeCell ref="B44:C44"/>
    <mergeCell ref="F44:H44"/>
    <mergeCell ref="B35:C35"/>
    <mergeCell ref="F35:H35"/>
    <mergeCell ref="B36:C36"/>
    <mergeCell ref="F36:H36"/>
    <mergeCell ref="B37:C37"/>
    <mergeCell ref="F37:H37"/>
    <mergeCell ref="B26:H26"/>
    <mergeCell ref="B28:H28"/>
    <mergeCell ref="B29:H29"/>
    <mergeCell ref="B30:H30"/>
    <mergeCell ref="B32:E32"/>
    <mergeCell ref="B34:C34"/>
    <mergeCell ref="F34:H34"/>
    <mergeCell ref="B18:H18"/>
    <mergeCell ref="B19:H19"/>
    <mergeCell ref="B20:H20"/>
    <mergeCell ref="B22:H22"/>
    <mergeCell ref="B23:H23"/>
    <mergeCell ref="B25:H25"/>
    <mergeCell ref="E16:G16"/>
    <mergeCell ref="L16:N16"/>
    <mergeCell ref="O16:P16"/>
    <mergeCell ref="E17:F17"/>
    <mergeCell ref="L17:M17"/>
    <mergeCell ref="N17:P17"/>
    <mergeCell ref="B14:C14"/>
    <mergeCell ref="D14:E14"/>
    <mergeCell ref="B15:C15"/>
    <mergeCell ref="D15:E15"/>
    <mergeCell ref="M15:N15"/>
    <mergeCell ref="P15:Q15"/>
    <mergeCell ref="A10:H10"/>
    <mergeCell ref="B12:C12"/>
    <mergeCell ref="D12:E12"/>
    <mergeCell ref="M12:N12"/>
    <mergeCell ref="P12:Q12"/>
    <mergeCell ref="B13:C13"/>
    <mergeCell ref="D13:E13"/>
    <mergeCell ref="M13:N13"/>
    <mergeCell ref="P13:Q13"/>
    <mergeCell ref="E1:H1"/>
    <mergeCell ref="E4:H4"/>
    <mergeCell ref="E5:H5"/>
    <mergeCell ref="E6:H6"/>
    <mergeCell ref="E7:H7"/>
    <mergeCell ref="A9:H9"/>
  </mergeCells>
  <pageMargins left="0.39370078740157483" right="0.39370078740157483" top="0.51181102362204722" bottom="0.39370078740157483" header="0.31496062992125984" footer="0.31496062992125984"/>
  <pageSetup paperSize="9" scale="87" fitToHeight="4" orientation="landscape" verticalDpi="0" r:id="rId1"/>
  <rowBreaks count="3" manualBreakCount="3">
    <brk id="19" max="7" man="1"/>
    <brk id="47" max="7" man="1"/>
    <brk id="65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7310</vt:lpstr>
      <vt:lpstr>'7310'!OLE_LINK16</vt:lpstr>
      <vt:lpstr>'7310'!Область_печати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boss</cp:lastModifiedBy>
  <dcterms:created xsi:type="dcterms:W3CDTF">2021-03-22T10:44:14Z</dcterms:created>
  <dcterms:modified xsi:type="dcterms:W3CDTF">2021-03-22T10:44:38Z</dcterms:modified>
</cp:coreProperties>
</file>