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нова" sheetId="2" r:id="rId1"/>
  </sheets>
  <definedNames>
    <definedName name="_xlnm._FilterDatabase" localSheetId="0" hidden="1">нова!$A$2:$J$89</definedName>
  </definedNames>
  <calcPr calcId="152511"/>
</workbook>
</file>

<file path=xl/calcChain.xml><?xml version="1.0" encoding="utf-8"?>
<calcChain xmlns="http://schemas.openxmlformats.org/spreadsheetml/2006/main">
  <c r="F105" i="2" l="1"/>
  <c r="G105" i="2"/>
  <c r="H105" i="2"/>
  <c r="I105" i="2"/>
  <c r="E105" i="2"/>
  <c r="F104" i="2"/>
  <c r="G104" i="2"/>
  <c r="H104" i="2"/>
  <c r="I104" i="2"/>
  <c r="E104" i="2"/>
  <c r="F103" i="2"/>
  <c r="G103" i="2"/>
  <c r="H103" i="2"/>
  <c r="I103" i="2"/>
  <c r="E103" i="2"/>
  <c r="F102" i="2"/>
  <c r="G102" i="2"/>
  <c r="H102" i="2"/>
  <c r="I102" i="2"/>
  <c r="E102" i="2"/>
  <c r="F99" i="2"/>
  <c r="G99" i="2"/>
  <c r="H99" i="2"/>
  <c r="I99" i="2"/>
  <c r="E99" i="2"/>
  <c r="F94" i="2"/>
  <c r="G94" i="2"/>
  <c r="H94" i="2"/>
  <c r="I94" i="2"/>
  <c r="E94" i="2"/>
  <c r="F93" i="2"/>
  <c r="G93" i="2"/>
  <c r="H93" i="2"/>
  <c r="I93" i="2"/>
  <c r="E93" i="2"/>
  <c r="F90" i="2"/>
  <c r="G90" i="2"/>
  <c r="H90" i="2"/>
  <c r="I90" i="2"/>
  <c r="E90" i="2"/>
  <c r="F85" i="2"/>
  <c r="G85" i="2"/>
  <c r="H85" i="2"/>
  <c r="I85" i="2"/>
  <c r="E85" i="2"/>
  <c r="F76" i="2"/>
  <c r="G76" i="2"/>
  <c r="H76" i="2"/>
  <c r="I76" i="2"/>
  <c r="E76" i="2"/>
  <c r="F75" i="2"/>
  <c r="G75" i="2"/>
  <c r="H75" i="2"/>
  <c r="I75" i="2"/>
  <c r="E75" i="2"/>
  <c r="F74" i="2"/>
  <c r="G74" i="2"/>
  <c r="H74" i="2"/>
  <c r="I74" i="2"/>
  <c r="F69" i="2"/>
  <c r="G69" i="2"/>
  <c r="H69" i="2"/>
  <c r="I69" i="2"/>
  <c r="E69" i="2"/>
  <c r="F62" i="2"/>
  <c r="G62" i="2"/>
  <c r="H62" i="2"/>
  <c r="I62" i="2"/>
  <c r="F57" i="2"/>
  <c r="G57" i="2"/>
  <c r="H57" i="2"/>
  <c r="I57" i="2"/>
  <c r="E57" i="2"/>
  <c r="F56" i="2"/>
  <c r="G56" i="2"/>
  <c r="H56" i="2"/>
  <c r="I56" i="2"/>
  <c r="E56" i="2"/>
  <c r="F53" i="2"/>
  <c r="G53" i="2"/>
  <c r="H53" i="2"/>
  <c r="I53" i="2"/>
  <c r="E53" i="2"/>
  <c r="F47" i="2"/>
  <c r="G47" i="2"/>
  <c r="H47" i="2"/>
  <c r="I47" i="2"/>
  <c r="E47" i="2"/>
  <c r="F46" i="2"/>
  <c r="G46" i="2"/>
  <c r="H46" i="2"/>
  <c r="I46" i="2"/>
  <c r="E46" i="2"/>
  <c r="F45" i="2"/>
  <c r="G45" i="2"/>
  <c r="H45" i="2"/>
  <c r="I45" i="2"/>
  <c r="E45" i="2"/>
  <c r="F41" i="2"/>
  <c r="G41" i="2"/>
  <c r="H41" i="2"/>
  <c r="I41" i="2"/>
  <c r="E41" i="2"/>
  <c r="F37" i="2"/>
  <c r="G37" i="2"/>
  <c r="H37" i="2"/>
  <c r="I37" i="2"/>
  <c r="E37" i="2"/>
  <c r="F20" i="2"/>
  <c r="G20" i="2"/>
  <c r="H20" i="2"/>
  <c r="I20" i="2"/>
  <c r="E20" i="2"/>
  <c r="I84" i="2" l="1"/>
  <c r="I81" i="2"/>
  <c r="E36" i="2"/>
  <c r="F36" i="2"/>
  <c r="G36" i="2"/>
  <c r="H36" i="2"/>
  <c r="I36" i="2"/>
  <c r="E32" i="2"/>
  <c r="F32" i="2"/>
  <c r="G32" i="2"/>
  <c r="H32" i="2"/>
  <c r="I32" i="2"/>
  <c r="H84" i="2"/>
  <c r="G84" i="2"/>
  <c r="F84" i="2"/>
  <c r="E84" i="2"/>
  <c r="H81" i="2"/>
  <c r="G81" i="2"/>
  <c r="F81" i="2"/>
  <c r="E81" i="2"/>
  <c r="H68" i="2"/>
  <c r="G68" i="2"/>
  <c r="F68" i="2"/>
  <c r="E68" i="2"/>
  <c r="E62" i="2"/>
  <c r="G27" i="2"/>
  <c r="E27" i="2"/>
  <c r="H19" i="2"/>
  <c r="G19" i="2"/>
  <c r="F19" i="2"/>
  <c r="E19" i="2" s="1"/>
  <c r="F23" i="2" l="1"/>
  <c r="F27" i="2" s="1"/>
  <c r="H23" i="2"/>
  <c r="H27" i="2" s="1"/>
  <c r="I19" i="2"/>
  <c r="E74" i="2"/>
  <c r="H16" i="2"/>
  <c r="G16" i="2"/>
  <c r="F16" i="2"/>
  <c r="E16" i="2"/>
  <c r="I68" i="2" l="1"/>
  <c r="I27" i="2"/>
  <c r="I16" i="2"/>
</calcChain>
</file>

<file path=xl/sharedStrings.xml><?xml version="1.0" encoding="utf-8"?>
<sst xmlns="http://schemas.openxmlformats.org/spreadsheetml/2006/main" count="253" uniqueCount="153">
  <si>
    <t>№ з/п</t>
  </si>
  <si>
    <t>Заходи</t>
  </si>
  <si>
    <t>Термін виконання</t>
  </si>
  <si>
    <t>Відповідальний виконавець</t>
  </si>
  <si>
    <t>Джерела та обсяги фінансування, тис.грн</t>
  </si>
  <si>
    <t>Державний бюджет</t>
  </si>
  <si>
    <t>Обласний бюджет</t>
  </si>
  <si>
    <t>Інші джерела</t>
  </si>
  <si>
    <t xml:space="preserve">Очікувані результати 
виконання заходу
</t>
  </si>
  <si>
    <t>Всього</t>
  </si>
  <si>
    <t>1.</t>
  </si>
  <si>
    <t>РАЗОМ</t>
  </si>
  <si>
    <t>Стратегічна ціль 1. Формування дієвої інфраструктури громади з урахуванням вимог інклюзивності</t>
  </si>
  <si>
    <t>Бюджет Марківської об'єднаної територіальної громади</t>
  </si>
  <si>
    <t>Відповідний відділ виконавчого комітету Марківської селищної ради</t>
  </si>
  <si>
    <t>Оперативна ціль 1.1. Покращено транспортно-логістичну інфраструктуру та якість транспортного сполучення</t>
  </si>
  <si>
    <t>2021 рік</t>
  </si>
  <si>
    <t>Ремонт доріг по смт. Марківка</t>
  </si>
  <si>
    <t>Ремонт автомобільної дороги до с. Красне Поле Марківської селищної ради, Луганської області</t>
  </si>
  <si>
    <t>Ремонт автомобільної дороги по вулиці Шевченко с. Височинівка Марківської селищної ради, Луганськоїобласті</t>
  </si>
  <si>
    <t>Капітальний ремонт автомобільної дороги по вулиці Гагаріна смт. Марківка</t>
  </si>
  <si>
    <t>Капітальний ремонт автомобільної дороги по вулиці квартал Молодіжний смт.Марківка</t>
  </si>
  <si>
    <t>Капітальний ремонт автомобільної дороги по пров. Південний смт. Марківка</t>
  </si>
  <si>
    <t>Завдання 1.1.1. Покращено транспортну доступність населених пунктів громади з дотриманням принципів універсального дизайну щодо осіб з інвалідністю, жінок та чоловіків з дітьми, людей похилого віку тощо</t>
  </si>
  <si>
    <t>Всього по завданню 1.1.1.</t>
  </si>
  <si>
    <t>Завдання 1.1.2. Проведено модернізацію комунального підприємства громади, яке працює у сфері дорожнього господарства</t>
  </si>
  <si>
    <t>2.</t>
  </si>
  <si>
    <t>3.</t>
  </si>
  <si>
    <t>Всього по завданню 1.1.2.</t>
  </si>
  <si>
    <t>Оперативна ціль 1.2. Забезпечено сталу діяльність системи надання житлово-комунальних послуг</t>
  </si>
  <si>
    <t>Завдання 1.2.1. Забезпечено достатній рівень благоустрою населених пунктів громади</t>
  </si>
  <si>
    <t>4.</t>
  </si>
  <si>
    <t>Розбудова тротуарів по вулицях смт. Марківка</t>
  </si>
  <si>
    <t>Реконструкція парку відпочинку в селі Лісна Поляна</t>
  </si>
  <si>
    <t>Облаштування дитячого парку «КАЗКА»</t>
  </si>
  <si>
    <t>Всього по оперативній цілі 1.1.</t>
  </si>
  <si>
    <t>Всього по завданню 1.2.1.</t>
  </si>
  <si>
    <t>Завдання 1.2.2. Створено ефективну систему управління у сфері поволження з твердими побутовими відходами</t>
  </si>
  <si>
    <t>Реконструкція полігону твердих побутових відходів в смт. Марківка</t>
  </si>
  <si>
    <t>Всього по завданню 1.2.2.</t>
  </si>
  <si>
    <t>Завдання 1.2.3. Покращено інфраструктуру водозабезпечення та водовідведення населених пунктів для доступу різних груп населення до надійних водних джерел</t>
  </si>
  <si>
    <t>Забезпечення населення села Городище доступом до якісної питної води</t>
  </si>
  <si>
    <t>Всього по завданню 1.2.3.</t>
  </si>
  <si>
    <t>Всього по оперативній цілі 1.2.</t>
  </si>
  <si>
    <t>Завдання 1.3.2. Створено центр комплексної безпеки</t>
  </si>
  <si>
    <t>Оперативна ціль 1.3. Вдосконалено систему запобігання виникненню надзвичайних ситуацій і забезпечення техногенної, громадської та пожежної безпеки у громаді з урахуванням гендерного підходу</t>
  </si>
  <si>
    <t>Всього по завданню 1.3.2.</t>
  </si>
  <si>
    <t>Завдання 1.3.3. Забезпечено рівні умови комунікації для всіх мешканців громади (розбудовано Internet мережу) та підвищено обізнаність населення з питань особистої та колективної безпеки</t>
  </si>
  <si>
    <t>Розвиток партнерських відносин між місцевою владою, громадськими організаціями та мешканцями громади</t>
  </si>
  <si>
    <t>Всього по оперативній цілі 1.3.</t>
  </si>
  <si>
    <t>Всього по завданню 1.3.3.</t>
  </si>
  <si>
    <t>Всього по стратегічній цілі 1</t>
  </si>
  <si>
    <t>Стратегічна ціль 2. Підвищення якості життя та розвиток людського потенціалу</t>
  </si>
  <si>
    <t>Оперативна ціль 2.1. Підвищено якість надання адміністративних та соціальних послуг в т.ч. і особливо вразливим групам населення</t>
  </si>
  <si>
    <t>Завдання 2.1.1. Розвинуто систему надання адміністративних послуг на базі відповідного ЦНАПу громади</t>
  </si>
  <si>
    <t>Інформатизація системи управління Марківської громади</t>
  </si>
  <si>
    <t>Забезпечення підвищення кваліфікації адміністраторів Центру надання адміністративних послуг Марківської селищної ради</t>
  </si>
  <si>
    <t>Всього по завданню 2.1.1.</t>
  </si>
  <si>
    <t>Реконструкція двоповерхової будівлі Сичанської амбулаторії зі зміною функціонального призначення - другого поверху на відділення «Стаціонарного догляду для постійного або тимчасового проживання до 30 осіб» при КУ «Центр надання соціальних послуг» Марківської селищної ради</t>
  </si>
  <si>
    <t>Завдання 2.1.2. Сформовано умови для розвитку  системи надання соціальних послуг з урахуванням гендерних особливостей, щодо модернізації існуючих і запровадження нових видів соціальних послуг в т.ч. забезпечення розвитку якісних і доступних послуг з догляду</t>
  </si>
  <si>
    <t>Всього по завданню 2.1.2.</t>
  </si>
  <si>
    <t>Всього по оперативній цілі 2.1.</t>
  </si>
  <si>
    <t>Оперативна ціль 2.2. Підвищено якість надання послуг у мережі закладів охорони здоров'я, населення та освіти, з урахуванням вимог інклюзивності</t>
  </si>
  <si>
    <t>Завдання 2.2.1. Підвищено якість послуг мережі освітніх закладів для всіх дівчат та хлопців з увагою до їх віку, статі, місця проживання, соціального статусу</t>
  </si>
  <si>
    <t>Капітальний ремонт внутрішніх приміщень будівлі опорного закладу загальної середньої освіти Марківська гімназія</t>
  </si>
  <si>
    <t>Всього по завданню 2.2.1.</t>
  </si>
  <si>
    <t>Завдання 2.2.2. Підвищено якість надання послуг закладами з охорони здоров’я у т.ч.  із забезпечення доступності медичних послуг для жінок і дівчат</t>
  </si>
  <si>
    <t>Всього по завданню 2.2.2.</t>
  </si>
  <si>
    <t>Всього по оперативній цілі 2.2.</t>
  </si>
  <si>
    <t xml:space="preserve">Оперативна ціль 2.3. Сформовано сприятливе середовище для забезпечення культурних потреб та здорового способу життя всіх категорій мешканців громади </t>
  </si>
  <si>
    <t>Завдання 2.3.1.Розбудовано належну спортивну інфраструктуру з урахуванням потреб населеннярізноговіку, статі, стану здоров’я, що сприяє широкому залучення мешканців до занять спортом</t>
  </si>
  <si>
    <t>Будівництво спортивного комплексу на базі стадиону «Нива»</t>
  </si>
  <si>
    <t>Будівництво майданчика для гри у пляжний футбол та волейбол в парковій зоні смт. Марківка</t>
  </si>
  <si>
    <t>Всього по завданню 2.3.1.</t>
  </si>
  <si>
    <t>Всього по оперативній цілі 2.3.</t>
  </si>
  <si>
    <t>Всього по стратегічній цілі 2</t>
  </si>
  <si>
    <t>Стратегічна ціль 3. Забезпечення сприятливого економічного та екологічного  середовища громади</t>
  </si>
  <si>
    <t>Оперативна ціль 3.1. Сформовано сприятливі умови для розвитку сільськогосподарського виробництва та агропереробки</t>
  </si>
  <si>
    <t>Завдання 3.1.1. Створено умови для розвитку сільськогосподарської кооперації</t>
  </si>
  <si>
    <t>Всього по завданню 3.1.1.</t>
  </si>
  <si>
    <t>Завдання 3.1.2. Створено умови для  розвитку малого підприємництва сільськогосподарського спрямування та з агропереробки</t>
  </si>
  <si>
    <t>Всього по завданню 3.1.2.</t>
  </si>
  <si>
    <t>Всього по оперативній цілі 3.1.</t>
  </si>
  <si>
    <t>Оперативна ціль 3.2. Забезпечено умови підтримки малого та середнього бізнесу, а також сприяння самозайнятості населення</t>
  </si>
  <si>
    <t>Завдання 3.2.1.Розроблено містобудівну документацію в населених пунктах громади</t>
  </si>
  <si>
    <t>Завдання 3.2.2. Сформовано сприятливе середовище для розвитку підприємництва  з увагою до потреб жінок, молоді, внутрішньо переміщених осіб, та людей з обмеженими можливостями</t>
  </si>
  <si>
    <t>Всього по завданню 3.2.1.</t>
  </si>
  <si>
    <t>Створення соціального підприємництва в галузі сільського господарства (зберігання та переробка)</t>
  </si>
  <si>
    <t>Всього по завданню 3.2.2.</t>
  </si>
  <si>
    <t>Всього по оперативній цілій 3.2.</t>
  </si>
  <si>
    <t>Оперативна ціль 3.3. Створено умови для розвитку екологічно-привабливого потенціалу громади</t>
  </si>
  <si>
    <t>Виготовлення сувенірної продукції громади</t>
  </si>
  <si>
    <t>Всього по завданню 3.3.1.</t>
  </si>
  <si>
    <t>Завдання 3.3.2. Здійснено популяризацію екологічного потенціалу громадиобмеженими можливостями</t>
  </si>
  <si>
    <t>Завдання 3.3.1. Здійснено популяризацію екологічного потенціалу громадиобмеженими можливостями</t>
  </si>
  <si>
    <t>Всього по завданню 3.3.2.</t>
  </si>
  <si>
    <t>Всього по оперативній цілій 3.3.</t>
  </si>
  <si>
    <t>Всього по стратегічній цілі 3</t>
  </si>
  <si>
    <t>Капітальний ремонт Бондарівської сільської лікарської амбулаторії</t>
  </si>
  <si>
    <t>Забезпечення житлом та доглядом близько 30 осіб</t>
  </si>
  <si>
    <t>Капітальний ремонт Сичанської сільської лікарської амбулаторії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</si>
  <si>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смт.Марківка; зменшення кількості дорожньо-транспортних пригод; приведення до нормативів та державних стандартів автомобільної дороги до с.Красне Поле
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</si>
  <si>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Марківської ОТГ; зменшення кількості дорожньо-транспортних пригод; приведення до нормативів та державних стандартів проїжджої частини дороги по провулку селища Марківка
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</si>
  <si>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Марківської ОТГ; зменшення кількості дорожньо-транспортних пригод; приведення до нормативів та державних стандартів проїжджої частини дороги по кварталу Молодіжний
селища Марківка
</t>
  </si>
  <si>
    <t xml:space="preserve">підвищення рівня безпеки дорожнього руху; зменшення кількості дорожньо-транспортних пригод; ремонт доріг по вулицям Калинова – 1 км., Матросова – 1 км., Зарічна – 2 км., Східна – 2 км., Вишнева – 3 км., Кленова – 2 км., Виноградна – 1 км., провулкам Комарова – 300  м., Шевченко – 300 м., Першотравневий – 1 км.; доступність та вчасне реагування служб порятунку.
</t>
  </si>
  <si>
    <t xml:space="preserve">придбання 1 машини дорожньої; підвищення рівня комунального обслуговування населення громади; ефективне функціонування об’єктів комунального господарства; покращення санітарії; екологічної ситуації в громаді
</t>
  </si>
  <si>
    <t>вирішення найболючішої проблеми – освітлення вулиць в нічний час; зменшення соціальної напруги; покращення  рівня комфортності середовища та естетичного вигляду вулиць населених пунктів; відновлення 50 км мереж  освітлення, а саме відновлення ліхтарної лінії; встановлення 600 нових ліхтарів з енергозберігаючими лампочками</t>
  </si>
  <si>
    <t xml:space="preserve">будівництво нового тротуару протяжністю 8,0 км.  по вул. Центральна, 3 км, вул.Єременка, 3 км. вул.Дружби народів, 1 км, пр.Південний, 0,4 км, пр. Комарова, 0,3 км, пр.Поштовий, 0,3 км смт. Марківка  створить  умови для: безпеки руху автотранспорту та пішоходів; надасть змогу безпечного та вільного перетину дороги школярам та людям з обмеженими можливостями; забезпечить покращення рівня благоустрою селища та побуту населення; сприятиме його соціальній привабливості, будуть створені якісні умови пересування  для населення по тротуару комунальної власності; поліпшення рівня надання послуг населенню з боку розташованих соціальних об'єктів на зазначеній ділянці; зниження ризиків дорожньо-транспортних пригод
</t>
  </si>
  <si>
    <t xml:space="preserve">впорядкування парку; покращення місцевої інфраструктури; влаштування системи зовнішнього освітлення; облаштування тематичних майданчиків  перетворить занедбану територію на живий громадський простір, безпечний і комфортний для різних категорій мешканців, у т.ч. сімей з маленькими дітьми, осіб похилого віку та людей з інвалідністю; створення додаткових умов для відпочинку, культурного дозвілля мешканців села; створення оптимальних умов для відпочинку, рекреації мешканців міста, проведення дозвілля; покращення естетичного та культурного вигляду сільського парку; використання інфраструктури парку для проведення урочистих, культурних, освітніх заходів для мешканців міста; зміцнення здоров’я мешканців села; сприяння розвитку фізичної культури, культурного, творчого та освітнього розвитку; пропаганда ведення здорового способу життя
</t>
  </si>
  <si>
    <t>відновлення, благоустрій та озеленення території парку; створення належних умов для якісного, оздоровчого та культурного відпочинку улюбленого місця мешканців; збільшення кількості відвідувачів скверу; створення належних умов для проведення різних дитячих свят</t>
  </si>
  <si>
    <t xml:space="preserve">реконструкція полігону твердих побутових відходів в смт. Марківка; поліпшення стану благоустрою смт. Марківка, охорони навколишнього природного середовища, санітарного та епідеміологічного благополуччя населення; підвищення рівня відповідальності та екологічної культури населення
</t>
  </si>
  <si>
    <t>будівництво 44майданчиків для розміщення 125 контейнерів по збору твердих побутових відходів по  населеним пунктам Марківськоїї ОТГ; поліпшення стану благоустрою, охорони навколишнього природного середовища, санітарного та епідеміологічного благополуччя населення</t>
  </si>
  <si>
    <t xml:space="preserve">будівництво 1,8 км нових вуличних водопровідних мереж; будівництво водогінної системи від свердловини до села Городище; прокладка нових труб діаметром 70 мм. протяжністю 2 км. ; усунення вторинного забруднення води у водоводі; економія електроенергії та водних ресурсів, а також зменшення ймовірності виникнення аварій 
</t>
  </si>
  <si>
    <t xml:space="preserve">підвищення якості надання комунальних послуг мешканцям громади; зменшення витрат на простої та запчастини, необхідні для ремонту транспорту; зростання інтенсивності та збільшення об’ємів робіт у комунальному секторі, що дозволить збільшити обсяг прибутку; розширення номенклатури послуг для населення, підприємців та організацій, що надаються комунальним підприємством 
</t>
  </si>
  <si>
    <t xml:space="preserve">компактне розташування оперативних служб екстреного реагування (поліції, пожежно-рятувальних служб, швидкої медичної допомоги тощо) дозволить швидко та ефективно вирішувати питання щодо захисту населення і території громади від небезпек та значно скоротити фінансові витрати на їх утримання, а також сприятиме налагодженню тісної взаємодії між оперативними службами і жителями громад, зменшенню збитків економіки та населення у разі виникнення надзвичайних і криміногенних ситуацій.
</t>
  </si>
  <si>
    <t xml:space="preserve">збільшення відсотку мешканців, безпосередньо залучених до громадських справ та розв`язання нагальних проблем;
самоорганізація населення в групи за інтересами – кластеризація громади (пенсіонери, школярі, молодь, власники корів, пасічники та ін.); виникнення нових громадських організацій та органів самоорганізації населення; розв`язання низки локальних проблем, насамперед, на теренах старостинських округів
</t>
  </si>
  <si>
    <t>в процесі будуть відпрацьовані проекти документів, оптимізовані процеси та створені веб-сервіси для їх автоматизації щодо вирішення питань «розумних» громад та адміністрацій, питань енергоефективності та енергозбереження, створення умов для залучення мешканців громади до розвитку, створення прозорості, електронного врядування</t>
  </si>
  <si>
    <t>кардинальна зміна принципів спілкування та взаємодії з громадянами, які отримують адміністративні послуги; зміна негативного сприйняття громадянами чиновників; підвищення рівня довіри до влади та реформ.</t>
  </si>
  <si>
    <t xml:space="preserve">капітальний ремонт  будівлі Марківської гімназії; зменшення витрат споживання паливно-енергетичних ресурсів навчальним закладом
</t>
  </si>
  <si>
    <t>капітальний ремонт будівлі Караван – Солодківської ЗОШ І-ІІІ ступенів; зменшення витрат споживання паливно-енергетичних ресурсів навчальним закладом</t>
  </si>
  <si>
    <t xml:space="preserve">підвищення рівня ефективності, якості та доступності надання первинної медико-санітарної допомоги населенню; покращення якості обслуговування хворих, які перебувають на денному стаціонарі в Бондарівській сільській лікарській амбулаторії
</t>
  </si>
  <si>
    <t xml:space="preserve">придбання обладнання: гематологічний аналізатор SK3000, електрокардіограф цифровий EGCG, стерилізатор повітряний ГП-20; проведення діагностичного обстеження населення сільських населених пунктів з метою виявлення захворювань на ранніх стадіях розвитку
</t>
  </si>
  <si>
    <t xml:space="preserve">підвищення рівня ефективності, якості та доступності надання первинної медико-санітарної населенню; поповнення матеріально-технічної бази; покращення якості обслуговування хворих, які перебувають на денному стаціонарі в Сичанській сільській лікарській амбулаторії.
</t>
  </si>
  <si>
    <t>поліпшення здоров’я населення шляхом впровадження принципів здорового способу життя засобами фізичного виховання, фізичної культури і спорту; розкриття спортивного потенціалу дітей та молоді; створення організованого дозвілля для дітей; можливість зручного місця для проведення різноманітних турнірів</t>
  </si>
  <si>
    <t>створення сучасного, комфортного, комплексного  майданчика для гри в пляжний футбол та волейбол в парковій зоні смт. Марківка; організація змагань з даних видів спорту; розвиток інфраструктури громади; розвиток та популяризація спорту та здорового способу життя; підвищення туристичної привабливості селища.</t>
  </si>
  <si>
    <t xml:space="preserve">підвищення рівня зайнятості населення; зняття соціальної напруги, особливо в сільській місцевості, через підвищення рівня доходу в особистих господарствах населення; збільшення надходжень у місцевий бюджет; підвищення рівня соціального захисту через сплату зайнятими особами єдиного соціального внеску, і як наслідок, - отримання пенсійного стажу; можливість користування соціальним пакетом, а саме послугами фонду соціального страхування з тимчасової втрати працездатності, служби зайнятості населення, фонду соціального страхування від нещасних випадків на виробництві
</t>
  </si>
  <si>
    <t xml:space="preserve">підтримка зайнятості сільського населення; створення додаткових можливостей для зростання доходів індивідуальних домогосподарств, малого та середнього аграрного бізнесу; стимулювання сільської молоді до започаткування ведення агровиробництва в сільській місцевості; забезпечення населення перспективної громади продуктами харчування, зерновою сировиною; підвищення добробуту сільського населення; залучення інвестицій у розвиток агропромислового комплексу та сільських територій району; розвиток інфраструктури аграрного ринку району; залучення інвестицій у будівництво сільськогосподарських  об’єктів; збільшення об’єктів із виробництва молока, м’яса,  розвиток інфраструктури аграрного ринку
</t>
  </si>
  <si>
    <t xml:space="preserve">для 8 населених пунктів виготовлено містобудівну документацію; можливість соціально-економічного розвитку, розбудови населених пунктів ОТГ; розроблення проектної документації на нове будівництво об’єктів, реконструкція існуючої забудови; збереження, відновлення та створення рекреаційних, природоохоронних, оздоровчих територій та об’єктів, ландшафтів, лісів, парків, скверів, окремих зелених насаджень; збереження пам’яток культурної спадщини; залучення інвестицій та створення нових робочих місць
</t>
  </si>
  <si>
    <t>ми отримаємо підприємство для зберігання сільгоспродукції, на якому працюватиме близько десяти осіб- жінок, ВПО, людей з обмеженими властивостями, що позитивно вплине на імідж громади</t>
  </si>
  <si>
    <t xml:space="preserve">виготовлено Туристичний паспорт громади; становлено вказівники турмаршрутів; облаштовано оглядові майданчики; покращення інфраструктури, благоустрою туристичної привабливості; збільшення надходжень до місцевих бюджетів
</t>
  </si>
  <si>
    <t xml:space="preserve">підготовлено базу даних об’єктів, які можуть становити інвестиційний інтерес
</t>
  </si>
  <si>
    <t xml:space="preserve">Заходи щодо реалізації Програми соціально-економічного розвитку Марківської  територіальної громади на 2021 рік </t>
  </si>
  <si>
    <t>Створення умов для популяризації інвестиційних можливостей Марківської ТГ</t>
  </si>
  <si>
    <t>Розбудова інфраструктури туристичних маршрутів на території Марківської ТГ</t>
  </si>
  <si>
    <t xml:space="preserve">розробка дизайну різних видів сувенірної продукції; підвищення поінформованості потенційних партнерів про комплексні переваги території МарківськоїОТГ шляхом розповсюдження сувенірної продукції
</t>
  </si>
  <si>
    <t xml:space="preserve">Додаток 3                                                                                                                                              </t>
  </si>
  <si>
    <t>Придбання комунальної спеціалізованої техніки в Марківській територіальній громаді</t>
  </si>
  <si>
    <t>Виготовлення містобудівної документації для населених пунктів  Марківської ТГ</t>
  </si>
  <si>
    <t>Освітлення вулиць Марківської ТГ</t>
  </si>
  <si>
    <t>Будівництво майданчиків для розміщення контейнерів із збору твердих побутових відходів по населених пунктах Марківської ТГ</t>
  </si>
  <si>
    <t>Придбання комунальної техніки для потреб КП «Марківка Вода» Марківської селищної ради</t>
  </si>
  <si>
    <t>Створення у Марківській територіальній громаді двох Центрів комплексної безпеки громадян</t>
  </si>
  <si>
    <r>
      <t xml:space="preserve">Капітальний ремонт будівлі </t>
    </r>
    <r>
      <rPr>
        <sz val="10"/>
        <color rgb="FF000000"/>
        <rFont val="Times New Roman"/>
        <family val="1"/>
        <charset val="204"/>
      </rPr>
      <t>Караван – Солодківської ЗОШ І-ІІІ ступенів Марківської селищної ради Луганської області</t>
    </r>
  </si>
  <si>
    <t>Покращення медичного обслуговування населення, особливо в сільській місцевості Марківської ТГ шляхом придбання сучасного медичного обладнання</t>
  </si>
  <si>
    <t>Сприяння розвитку сільськогосподарської кооперації в Марківській ТГ</t>
  </si>
  <si>
    <t>Сприяння розвитку сільськогосподарського виробництва та агропереробки в Марківській ТГ</t>
  </si>
  <si>
    <t>Підключення послуги "Оптичний інтернет" для соціальних об’єктів с.Веселе</t>
  </si>
  <si>
    <t>Будівництво амбулаторії загальної практики сімейної медицини с. Кабичівка</t>
  </si>
  <si>
    <t>Виготовлення схеми санітарної очистки населених пкнктів громади</t>
  </si>
  <si>
    <t xml:space="preserve">збудована нежитлова будівля площебю 300 кв м, забезпечення місцем роботи (та місцем проживання) 1 лікаря.
Місткість амбулаторії складе 24 особи.
Будівництво амбулаторії надасть можливість 2613 мешканцям територіальної громади отримувати якісні, кваліфіковані та доступні медичні послуги.
</t>
  </si>
  <si>
    <t xml:space="preserve"> зменшення шкідливого впливу побутових відходів на навколишнє природне середовище та здоров´я людини; створення умов для очищення населених пунктів від забруднення побутовими відходами; забезпечення виготовлення додаткових ресурсоцінних компонентів побутових відходів; упровадження нових технологій у сфері поводження з побутовими відходами; створити нові робочі місця  у сфері поводження з побутовими відходами; поліпшення якості обслуговування населених пунктів у сфері поводження з побутовими відходами;
6. перетворити сферу поводження з побутовими відходами на самоокупну та рентабельну галузь комунального господарства.  
</t>
  </si>
  <si>
    <t xml:space="preserve">Збільшення відсотку мешканців, безпосередньо залучених до громадських справ та розв`язання нагальних проблем.
Самоорганізація населення в групи за інтересами – кластеризація громади (пенсіонери, школярі, молодь, власники корів, пасічники та ін.).
Виникнення нових громадських організацій та органів самоорганізації населення.
Розв`язання низки локальних проблем, насамперед, на теренах старостинських округів.
</t>
  </si>
  <si>
    <t xml:space="preserve">доступність та вчасне реагування служб порятунку; покращення доступу населення, особливо дітей, школярів та незахищених верств населення, до соціально важливих об’єктів інфраструктури с. Височинівка; зменшення кількості дорожньо-транспортних пригод; приведення до нормативів та державних стандартів проїжджої частини дороги по вулиці Шевченко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</si>
</sst>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5" fillId="4" borderId="0" xfId="0" applyFont="1" applyFill="1"/>
    <xf numFmtId="0" fontId="5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0" xfId="0" applyFont="1" applyBorder="1"/>
    <xf numFmtId="0" fontId="3" fillId="0" borderId="1" xfId="0" applyFont="1" applyBorder="1"/>
    <xf numFmtId="0" fontId="5" fillId="0" borderId="6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1" xfId="0" applyFont="1" applyBorder="1" applyAlignment="1"/>
    <xf numFmtId="164" fontId="6" fillId="0" borderId="1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3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0" fontId="7" fillId="0" borderId="1" xfId="0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4" xfId="0" applyFont="1" applyBorder="1"/>
    <xf numFmtId="0" fontId="5" fillId="0" borderId="9" xfId="0" applyFont="1" applyBorder="1"/>
    <xf numFmtId="0" fontId="2" fillId="0" borderId="0" xfId="0" applyFont="1" applyBorder="1"/>
    <xf numFmtId="0" fontId="5" fillId="0" borderId="6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Border="1" applyAlignment="1">
      <alignment vertical="top" wrapText="1"/>
    </xf>
    <xf numFmtId="0" fontId="5" fillId="3" borderId="6" xfId="0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left" vertical="center"/>
    </xf>
    <xf numFmtId="2" fontId="2" fillId="0" borderId="3" xfId="0" applyNumberFormat="1" applyFont="1" applyBorder="1" applyAlignment="1">
      <alignment horizontal="left" vertical="center"/>
    </xf>
    <xf numFmtId="2" fontId="2" fillId="0" borderId="4" xfId="0" applyNumberFormat="1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S105"/>
  <sheetViews>
    <sheetView tabSelected="1" zoomScale="70" zoomScaleNormal="70" workbookViewId="0">
      <pane xSplit="4" ySplit="5" topLeftCell="E96" activePane="bottomRight" state="frozen"/>
      <selection pane="topRight" activeCell="E1" sqref="E1"/>
      <selection pane="bottomLeft" activeCell="A6" sqref="A6"/>
      <selection pane="bottomRight" activeCell="J44" sqref="J44"/>
    </sheetView>
  </sheetViews>
  <sheetFormatPr defaultRowHeight="15" x14ac:dyDescent="0.25"/>
  <cols>
    <col min="1" max="1" width="7.42578125" style="1" customWidth="1"/>
    <col min="2" max="2" width="30.42578125" style="1" customWidth="1"/>
    <col min="3" max="3" width="11.42578125" style="64" customWidth="1"/>
    <col min="4" max="4" width="22.85546875" style="1" customWidth="1"/>
    <col min="5" max="5" width="11.7109375" style="1" customWidth="1"/>
    <col min="6" max="6" width="10.85546875" style="1" customWidth="1"/>
    <col min="7" max="7" width="15.7109375" style="2" customWidth="1"/>
    <col min="8" max="8" width="10.85546875" style="1" bestFit="1" customWidth="1"/>
    <col min="9" max="9" width="11.85546875" style="1" bestFit="1" customWidth="1"/>
    <col min="10" max="10" width="51.42578125" style="1" customWidth="1"/>
    <col min="11" max="16384" width="9.140625" style="1"/>
  </cols>
  <sheetData>
    <row r="2" spans="1:71" ht="33.75" customHeight="1" x14ac:dyDescent="0.3">
      <c r="G2" s="116" t="s">
        <v>135</v>
      </c>
      <c r="H2" s="116"/>
      <c r="I2" s="116"/>
      <c r="J2" s="116"/>
      <c r="K2" s="117"/>
      <c r="L2" s="117"/>
      <c r="M2" s="117"/>
      <c r="N2" s="117"/>
    </row>
    <row r="3" spans="1:71" s="3" customFormat="1" ht="23.25" customHeight="1" x14ac:dyDescent="0.25">
      <c r="A3" s="122" t="s">
        <v>131</v>
      </c>
      <c r="B3" s="122"/>
      <c r="C3" s="122"/>
      <c r="D3" s="122"/>
      <c r="E3" s="122"/>
      <c r="F3" s="122"/>
      <c r="G3" s="122"/>
      <c r="H3" s="122"/>
      <c r="I3" s="122"/>
      <c r="J3" s="122"/>
    </row>
    <row r="4" spans="1:71" s="3" customFormat="1" ht="30" customHeight="1" x14ac:dyDescent="0.25">
      <c r="A4" s="118" t="s">
        <v>0</v>
      </c>
      <c r="B4" s="118" t="s">
        <v>1</v>
      </c>
      <c r="C4" s="119" t="s">
        <v>2</v>
      </c>
      <c r="D4" s="121" t="s">
        <v>3</v>
      </c>
      <c r="E4" s="118" t="s">
        <v>4</v>
      </c>
      <c r="F4" s="118"/>
      <c r="G4" s="118"/>
      <c r="H4" s="118"/>
      <c r="I4" s="118"/>
      <c r="J4" s="76"/>
    </row>
    <row r="5" spans="1:71" s="3" customFormat="1" ht="71.25" x14ac:dyDescent="0.25">
      <c r="A5" s="118"/>
      <c r="B5" s="118"/>
      <c r="C5" s="120"/>
      <c r="D5" s="121"/>
      <c r="E5" s="69" t="s">
        <v>5</v>
      </c>
      <c r="F5" s="69" t="s">
        <v>6</v>
      </c>
      <c r="G5" s="69" t="s">
        <v>13</v>
      </c>
      <c r="H5" s="69" t="s">
        <v>7</v>
      </c>
      <c r="I5" s="69" t="s">
        <v>9</v>
      </c>
      <c r="J5" s="69" t="s">
        <v>8</v>
      </c>
    </row>
    <row r="6" spans="1:71" s="2" customFormat="1" x14ac:dyDescent="0.25">
      <c r="A6" s="4">
        <v>1</v>
      </c>
      <c r="B6" s="4">
        <v>2</v>
      </c>
      <c r="C6" s="65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</row>
    <row r="7" spans="1:71" s="6" customFormat="1" ht="27.75" customHeight="1" x14ac:dyDescent="0.25">
      <c r="A7" s="123" t="s">
        <v>12</v>
      </c>
      <c r="B7" s="124"/>
      <c r="C7" s="124"/>
      <c r="D7" s="124"/>
      <c r="E7" s="124"/>
      <c r="F7" s="124"/>
      <c r="G7" s="124"/>
      <c r="H7" s="124"/>
      <c r="I7" s="124"/>
      <c r="J7" s="125"/>
    </row>
    <row r="8" spans="1:71" s="5" customFormat="1" ht="24" customHeight="1" x14ac:dyDescent="0.2">
      <c r="A8" s="121" t="s">
        <v>15</v>
      </c>
      <c r="B8" s="118"/>
      <c r="C8" s="118"/>
      <c r="D8" s="118"/>
      <c r="E8" s="118"/>
      <c r="F8" s="118"/>
      <c r="G8" s="118"/>
      <c r="H8" s="118"/>
      <c r="I8" s="118"/>
      <c r="J8" s="118"/>
    </row>
    <row r="9" spans="1:71" s="5" customFormat="1" ht="30" customHeight="1" x14ac:dyDescent="0.2">
      <c r="A9" s="103" t="s">
        <v>23</v>
      </c>
      <c r="B9" s="104"/>
      <c r="C9" s="104"/>
      <c r="D9" s="104"/>
      <c r="E9" s="104"/>
      <c r="F9" s="104"/>
      <c r="G9" s="104"/>
      <c r="H9" s="104"/>
      <c r="I9" s="104"/>
      <c r="J9" s="105"/>
      <c r="K9" s="79"/>
      <c r="L9" s="79"/>
      <c r="M9" s="79"/>
      <c r="N9" s="79"/>
      <c r="O9" s="79"/>
      <c r="P9" s="79"/>
      <c r="Q9" s="79"/>
      <c r="R9" s="79"/>
      <c r="S9" s="79"/>
    </row>
    <row r="10" spans="1:71" s="7" customFormat="1" ht="105" customHeight="1" x14ac:dyDescent="0.2">
      <c r="A10" s="8">
        <v>1</v>
      </c>
      <c r="B10" s="31" t="s">
        <v>18</v>
      </c>
      <c r="C10" s="66" t="s">
        <v>16</v>
      </c>
      <c r="D10" s="31" t="s">
        <v>14</v>
      </c>
      <c r="E10" s="46">
        <v>5000</v>
      </c>
      <c r="F10" s="46">
        <v>0</v>
      </c>
      <c r="G10" s="47">
        <v>0</v>
      </c>
      <c r="H10" s="47">
        <v>0</v>
      </c>
      <c r="I10" s="46">
        <v>5000</v>
      </c>
      <c r="J10" s="11" t="s">
        <v>101</v>
      </c>
      <c r="K10" s="34"/>
      <c r="L10" s="34"/>
      <c r="M10" s="34"/>
      <c r="N10" s="34"/>
      <c r="O10" s="34"/>
      <c r="P10" s="34"/>
      <c r="Q10" s="34"/>
      <c r="R10" s="34"/>
      <c r="S10" s="34"/>
      <c r="T10" s="77"/>
    </row>
    <row r="11" spans="1:71" s="7" customFormat="1" ht="108" customHeight="1" x14ac:dyDescent="0.2">
      <c r="A11" s="8">
        <v>2</v>
      </c>
      <c r="B11" s="31" t="s">
        <v>19</v>
      </c>
      <c r="C11" s="66" t="s">
        <v>16</v>
      </c>
      <c r="D11" s="31" t="s">
        <v>14</v>
      </c>
      <c r="E11" s="46">
        <v>0</v>
      </c>
      <c r="F11" s="46">
        <v>0</v>
      </c>
      <c r="G11" s="47">
        <v>300</v>
      </c>
      <c r="H11" s="47">
        <v>0</v>
      </c>
      <c r="I11" s="46">
        <v>300</v>
      </c>
      <c r="J11" s="11" t="s">
        <v>152</v>
      </c>
      <c r="K11" s="34"/>
      <c r="L11" s="34"/>
      <c r="M11" s="34"/>
      <c r="N11" s="34"/>
      <c r="O11" s="34"/>
      <c r="P11" s="34"/>
      <c r="Q11" s="34"/>
      <c r="R11" s="34"/>
      <c r="S11" s="34"/>
      <c r="T11" s="78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</row>
    <row r="12" spans="1:71" s="7" customFormat="1" ht="100.5" customHeight="1" x14ac:dyDescent="0.2">
      <c r="A12" s="8">
        <v>3</v>
      </c>
      <c r="B12" s="31" t="s">
        <v>20</v>
      </c>
      <c r="C12" s="66" t="s">
        <v>16</v>
      </c>
      <c r="D12" s="31" t="s">
        <v>14</v>
      </c>
      <c r="E12" s="46">
        <v>0</v>
      </c>
      <c r="F12" s="46">
        <v>2500</v>
      </c>
      <c r="G12" s="47">
        <v>2500</v>
      </c>
      <c r="H12" s="47">
        <v>0</v>
      </c>
      <c r="I12" s="46">
        <v>5000</v>
      </c>
      <c r="J12" s="11" t="s">
        <v>102</v>
      </c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</row>
    <row r="13" spans="1:71" s="34" customFormat="1" ht="112.5" customHeight="1" x14ac:dyDescent="0.2">
      <c r="A13" s="32">
        <v>4</v>
      </c>
      <c r="B13" s="36" t="s">
        <v>21</v>
      </c>
      <c r="C13" s="67" t="s">
        <v>16</v>
      </c>
      <c r="D13" s="31" t="s">
        <v>14</v>
      </c>
      <c r="E13" s="48">
        <v>0</v>
      </c>
      <c r="F13" s="48">
        <v>2500</v>
      </c>
      <c r="G13" s="49">
        <v>2500</v>
      </c>
      <c r="H13" s="48">
        <v>0</v>
      </c>
      <c r="I13" s="48">
        <v>5000</v>
      </c>
      <c r="J13" s="20" t="s">
        <v>103</v>
      </c>
    </row>
    <row r="14" spans="1:71" s="34" customFormat="1" ht="101.25" customHeight="1" x14ac:dyDescent="0.2">
      <c r="A14" s="32">
        <v>5</v>
      </c>
      <c r="B14" s="31" t="s">
        <v>22</v>
      </c>
      <c r="C14" s="67" t="s">
        <v>16</v>
      </c>
      <c r="D14" s="31" t="s">
        <v>14</v>
      </c>
      <c r="E14" s="48">
        <v>0</v>
      </c>
      <c r="F14" s="48">
        <v>2100</v>
      </c>
      <c r="G14" s="49">
        <v>2100</v>
      </c>
      <c r="H14" s="48">
        <v>0</v>
      </c>
      <c r="I14" s="48">
        <v>4200</v>
      </c>
      <c r="J14" s="20" t="s">
        <v>102</v>
      </c>
    </row>
    <row r="15" spans="1:71" s="10" customFormat="1" ht="105" customHeight="1" x14ac:dyDescent="0.2">
      <c r="A15" s="32">
        <v>6</v>
      </c>
      <c r="B15" s="30" t="s">
        <v>17</v>
      </c>
      <c r="C15" s="67" t="s">
        <v>16</v>
      </c>
      <c r="D15" s="31" t="s">
        <v>14</v>
      </c>
      <c r="E15" s="48">
        <v>0</v>
      </c>
      <c r="F15" s="48">
        <v>0</v>
      </c>
      <c r="G15" s="49">
        <v>3000</v>
      </c>
      <c r="H15" s="48">
        <v>0</v>
      </c>
      <c r="I15" s="48">
        <v>3000</v>
      </c>
      <c r="J15" s="20" t="s">
        <v>104</v>
      </c>
    </row>
    <row r="16" spans="1:71" s="10" customFormat="1" ht="30" customHeight="1" x14ac:dyDescent="0.2">
      <c r="A16" s="93" t="s">
        <v>24</v>
      </c>
      <c r="B16" s="94"/>
      <c r="C16" s="94"/>
      <c r="D16" s="95"/>
      <c r="E16" s="50">
        <f>SUM(E10:E15)</f>
        <v>5000</v>
      </c>
      <c r="F16" s="50">
        <f>SUM(F10:F15)</f>
        <v>7100</v>
      </c>
      <c r="G16" s="50">
        <f>SUM(G10:G15)</f>
        <v>10400</v>
      </c>
      <c r="H16" s="50">
        <f>SUM(H10:H15)</f>
        <v>0</v>
      </c>
      <c r="I16" s="50">
        <f>SUM(I10:I15)</f>
        <v>22500</v>
      </c>
      <c r="J16" s="17"/>
    </row>
    <row r="17" spans="1:10" s="6" customFormat="1" ht="30" customHeight="1" x14ac:dyDescent="0.25">
      <c r="A17" s="126" t="s">
        <v>25</v>
      </c>
      <c r="B17" s="127"/>
      <c r="C17" s="127"/>
      <c r="D17" s="127"/>
      <c r="E17" s="127"/>
      <c r="F17" s="127"/>
      <c r="G17" s="127"/>
      <c r="H17" s="127"/>
      <c r="I17" s="127"/>
      <c r="J17" s="128"/>
    </row>
    <row r="18" spans="1:10" s="16" customFormat="1" ht="72.75" customHeight="1" x14ac:dyDescent="0.25">
      <c r="A18" s="8" t="s">
        <v>10</v>
      </c>
      <c r="B18" s="31" t="s">
        <v>136</v>
      </c>
      <c r="C18" s="66" t="s">
        <v>16</v>
      </c>
      <c r="D18" s="31" t="s">
        <v>14</v>
      </c>
      <c r="E18" s="46">
        <v>1500</v>
      </c>
      <c r="F18" s="46">
        <v>1500</v>
      </c>
      <c r="G18" s="46">
        <v>0</v>
      </c>
      <c r="H18" s="46">
        <v>0</v>
      </c>
      <c r="I18" s="46">
        <v>3000</v>
      </c>
      <c r="J18" s="12" t="s">
        <v>105</v>
      </c>
    </row>
    <row r="19" spans="1:10" s="10" customFormat="1" ht="30" customHeight="1" x14ac:dyDescent="0.2">
      <c r="A19" s="60" t="s">
        <v>28</v>
      </c>
      <c r="B19" s="61"/>
      <c r="C19" s="68"/>
      <c r="D19" s="62"/>
      <c r="E19" s="50">
        <f>SUM(F19)</f>
        <v>1500</v>
      </c>
      <c r="F19" s="50">
        <f>SUM(F18)</f>
        <v>1500</v>
      </c>
      <c r="G19" s="50">
        <f>SUM(G18)</f>
        <v>0</v>
      </c>
      <c r="H19" s="50">
        <f>SUM(H18)</f>
        <v>0</v>
      </c>
      <c r="I19" s="50">
        <f>SUM(I18)</f>
        <v>3000</v>
      </c>
      <c r="J19" s="14"/>
    </row>
    <row r="20" spans="1:10" ht="30" customHeight="1" x14ac:dyDescent="0.25">
      <c r="A20" s="97" t="s">
        <v>35</v>
      </c>
      <c r="B20" s="129"/>
      <c r="C20" s="129"/>
      <c r="D20" s="130"/>
      <c r="E20" s="51">
        <f>SUM(E16,E19)</f>
        <v>6500</v>
      </c>
      <c r="F20" s="51">
        <f t="shared" ref="F20:I20" si="0">SUM(F16,F19)</f>
        <v>8600</v>
      </c>
      <c r="G20" s="51">
        <f t="shared" si="0"/>
        <v>10400</v>
      </c>
      <c r="H20" s="51">
        <f t="shared" si="0"/>
        <v>0</v>
      </c>
      <c r="I20" s="51">
        <f t="shared" si="0"/>
        <v>25500</v>
      </c>
      <c r="J20" s="35"/>
    </row>
    <row r="21" spans="1:10" s="18" customFormat="1" ht="30" customHeight="1" x14ac:dyDescent="0.25">
      <c r="A21" s="108" t="s">
        <v>29</v>
      </c>
      <c r="B21" s="109"/>
      <c r="C21" s="109"/>
      <c r="D21" s="109"/>
      <c r="E21" s="109"/>
      <c r="F21" s="109"/>
      <c r="G21" s="109"/>
      <c r="H21" s="109"/>
      <c r="I21" s="109"/>
      <c r="J21" s="110"/>
    </row>
    <row r="22" spans="1:10" s="29" customFormat="1" ht="30" customHeight="1" x14ac:dyDescent="0.25">
      <c r="A22" s="114" t="s">
        <v>30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s="10" customFormat="1" ht="92.25" customHeight="1" x14ac:dyDescent="0.2">
      <c r="A23" s="17" t="s">
        <v>10</v>
      </c>
      <c r="B23" s="31" t="s">
        <v>138</v>
      </c>
      <c r="C23" s="66" t="s">
        <v>16</v>
      </c>
      <c r="D23" s="31" t="s">
        <v>14</v>
      </c>
      <c r="E23" s="46">
        <v>0</v>
      </c>
      <c r="F23" s="46">
        <f>SUM(F24:F26)</f>
        <v>0</v>
      </c>
      <c r="G23" s="46">
        <v>1500</v>
      </c>
      <c r="H23" s="46">
        <f>SUM(H24:H26)</f>
        <v>0</v>
      </c>
      <c r="I23" s="46">
        <v>1500</v>
      </c>
      <c r="J23" s="12" t="s">
        <v>106</v>
      </c>
    </row>
    <row r="24" spans="1:10" ht="178.5" customHeight="1" x14ac:dyDescent="0.25">
      <c r="A24" s="8" t="s">
        <v>26</v>
      </c>
      <c r="B24" s="31" t="s">
        <v>32</v>
      </c>
      <c r="C24" s="66" t="s">
        <v>16</v>
      </c>
      <c r="D24" s="31" t="s">
        <v>14</v>
      </c>
      <c r="E24" s="46">
        <v>0</v>
      </c>
      <c r="F24" s="46">
        <v>0</v>
      </c>
      <c r="G24" s="46">
        <v>2000</v>
      </c>
      <c r="H24" s="46">
        <v>0</v>
      </c>
      <c r="I24" s="46">
        <v>2000</v>
      </c>
      <c r="J24" s="19" t="s">
        <v>107</v>
      </c>
    </row>
    <row r="25" spans="1:10" ht="209.25" customHeight="1" x14ac:dyDescent="0.25">
      <c r="A25" s="17" t="s">
        <v>27</v>
      </c>
      <c r="B25" s="31" t="s">
        <v>33</v>
      </c>
      <c r="C25" s="66" t="s">
        <v>16</v>
      </c>
      <c r="D25" s="31" t="s">
        <v>14</v>
      </c>
      <c r="E25" s="46">
        <v>0</v>
      </c>
      <c r="F25" s="46">
        <v>0</v>
      </c>
      <c r="G25" s="46">
        <v>400</v>
      </c>
      <c r="H25" s="46">
        <v>0</v>
      </c>
      <c r="I25" s="46">
        <v>400</v>
      </c>
      <c r="J25" s="19" t="s">
        <v>108</v>
      </c>
    </row>
    <row r="26" spans="1:10" ht="66.75" customHeight="1" x14ac:dyDescent="0.25">
      <c r="A26" s="17" t="s">
        <v>31</v>
      </c>
      <c r="B26" s="31" t="s">
        <v>34</v>
      </c>
      <c r="C26" s="66" t="s">
        <v>16</v>
      </c>
      <c r="D26" s="31" t="s">
        <v>14</v>
      </c>
      <c r="E26" s="46">
        <v>0</v>
      </c>
      <c r="F26" s="46">
        <v>0</v>
      </c>
      <c r="G26" s="46">
        <v>500</v>
      </c>
      <c r="H26" s="46">
        <v>0</v>
      </c>
      <c r="I26" s="46">
        <v>500</v>
      </c>
      <c r="J26" s="80" t="s">
        <v>109</v>
      </c>
    </row>
    <row r="27" spans="1:10" s="10" customFormat="1" ht="30" customHeight="1" x14ac:dyDescent="0.2">
      <c r="A27" s="93" t="s">
        <v>36</v>
      </c>
      <c r="B27" s="94"/>
      <c r="C27" s="94"/>
      <c r="D27" s="95"/>
      <c r="E27" s="50">
        <f>SUM(E23:E26)</f>
        <v>0</v>
      </c>
      <c r="F27" s="50">
        <f>SUM(F23:F26)</f>
        <v>0</v>
      </c>
      <c r="G27" s="50">
        <f>SUM(G23:G26)</f>
        <v>4400</v>
      </c>
      <c r="H27" s="50">
        <f>SUM(H23:H26)</f>
        <v>0</v>
      </c>
      <c r="I27" s="50">
        <f>SUM(I23:I26)</f>
        <v>4400</v>
      </c>
      <c r="J27" s="21"/>
    </row>
    <row r="28" spans="1:10" s="29" customFormat="1" ht="30" customHeight="1" x14ac:dyDescent="0.25">
      <c r="A28" s="114" t="s">
        <v>37</v>
      </c>
      <c r="B28" s="99"/>
      <c r="C28" s="99"/>
      <c r="D28" s="99"/>
      <c r="E28" s="99"/>
      <c r="F28" s="99"/>
      <c r="G28" s="99"/>
      <c r="H28" s="99"/>
      <c r="I28" s="99"/>
      <c r="J28" s="99"/>
    </row>
    <row r="29" spans="1:10" ht="79.5" customHeight="1" x14ac:dyDescent="0.25">
      <c r="A29" s="41" t="s">
        <v>10</v>
      </c>
      <c r="B29" s="31" t="s">
        <v>38</v>
      </c>
      <c r="C29" s="66" t="s">
        <v>16</v>
      </c>
      <c r="D29" s="31" t="s">
        <v>14</v>
      </c>
      <c r="E29" s="46">
        <v>2000</v>
      </c>
      <c r="F29" s="46">
        <v>2000</v>
      </c>
      <c r="G29" s="46">
        <v>0</v>
      </c>
      <c r="H29" s="46">
        <v>0</v>
      </c>
      <c r="I29" s="46">
        <v>4000</v>
      </c>
      <c r="J29" s="31" t="s">
        <v>110</v>
      </c>
    </row>
    <row r="30" spans="1:10" ht="103.5" customHeight="1" x14ac:dyDescent="0.25">
      <c r="A30" s="82" t="s">
        <v>26</v>
      </c>
      <c r="B30" s="31" t="s">
        <v>148</v>
      </c>
      <c r="C30" s="66" t="s">
        <v>16</v>
      </c>
      <c r="D30" s="31" t="s">
        <v>14</v>
      </c>
      <c r="E30" s="46"/>
      <c r="F30" s="46"/>
      <c r="G30" s="46">
        <v>300</v>
      </c>
      <c r="H30" s="46"/>
      <c r="I30" s="46">
        <v>300</v>
      </c>
      <c r="J30" s="31" t="s">
        <v>150</v>
      </c>
    </row>
    <row r="31" spans="1:10" ht="69" customHeight="1" x14ac:dyDescent="0.25">
      <c r="A31" s="17" t="s">
        <v>27</v>
      </c>
      <c r="B31" s="31" t="s">
        <v>139</v>
      </c>
      <c r="C31" s="66" t="s">
        <v>16</v>
      </c>
      <c r="D31" s="31" t="s">
        <v>14</v>
      </c>
      <c r="E31" s="46">
        <v>0</v>
      </c>
      <c r="F31" s="46">
        <v>0</v>
      </c>
      <c r="G31" s="46">
        <v>0</v>
      </c>
      <c r="H31" s="46">
        <v>500</v>
      </c>
      <c r="I31" s="46">
        <v>500</v>
      </c>
      <c r="J31" s="14" t="s">
        <v>111</v>
      </c>
    </row>
    <row r="32" spans="1:10" s="29" customFormat="1" ht="30" customHeight="1" x14ac:dyDescent="0.25">
      <c r="A32" s="93" t="s">
        <v>39</v>
      </c>
      <c r="B32" s="94"/>
      <c r="C32" s="94"/>
      <c r="D32" s="95"/>
      <c r="E32" s="50">
        <f>SUM(E29:E31)</f>
        <v>2000</v>
      </c>
      <c r="F32" s="50">
        <f>SUM(F29:F31)</f>
        <v>2000</v>
      </c>
      <c r="G32" s="50">
        <f>SUM(G29:G31)</f>
        <v>300</v>
      </c>
      <c r="H32" s="50">
        <f>SUM(H29:H31)</f>
        <v>500</v>
      </c>
      <c r="I32" s="50">
        <f>SUM(I29:I31)</f>
        <v>4800</v>
      </c>
      <c r="J32" s="21"/>
    </row>
    <row r="33" spans="1:10" s="18" customFormat="1" ht="30" customHeight="1" x14ac:dyDescent="0.25">
      <c r="A33" s="99" t="s">
        <v>40</v>
      </c>
      <c r="B33" s="99"/>
      <c r="C33" s="99"/>
      <c r="D33" s="99"/>
      <c r="E33" s="99"/>
      <c r="F33" s="99"/>
      <c r="G33" s="99"/>
      <c r="H33" s="99"/>
      <c r="I33" s="99"/>
      <c r="J33" s="99"/>
    </row>
    <row r="34" spans="1:10" s="10" customFormat="1" ht="79.5" customHeight="1" x14ac:dyDescent="0.2">
      <c r="A34" s="17" t="s">
        <v>10</v>
      </c>
      <c r="B34" s="31" t="s">
        <v>41</v>
      </c>
      <c r="C34" s="66" t="s">
        <v>16</v>
      </c>
      <c r="D34" s="31" t="s">
        <v>14</v>
      </c>
      <c r="E34" s="46">
        <v>0</v>
      </c>
      <c r="F34" s="46">
        <v>0</v>
      </c>
      <c r="G34" s="46">
        <v>1000</v>
      </c>
      <c r="H34" s="46">
        <v>1000</v>
      </c>
      <c r="I34" s="46">
        <v>2000</v>
      </c>
      <c r="J34" s="59" t="s">
        <v>112</v>
      </c>
    </row>
    <row r="35" spans="1:10" ht="108" customHeight="1" x14ac:dyDescent="0.25">
      <c r="A35" s="17" t="s">
        <v>26</v>
      </c>
      <c r="B35" s="31" t="s">
        <v>140</v>
      </c>
      <c r="C35" s="66" t="s">
        <v>16</v>
      </c>
      <c r="D35" s="31" t="s">
        <v>14</v>
      </c>
      <c r="E35" s="46">
        <v>1500</v>
      </c>
      <c r="F35" s="46">
        <v>1000</v>
      </c>
      <c r="G35" s="46">
        <v>0</v>
      </c>
      <c r="H35" s="46">
        <v>0</v>
      </c>
      <c r="I35" s="46">
        <v>2500</v>
      </c>
      <c r="J35" s="19" t="s">
        <v>113</v>
      </c>
    </row>
    <row r="36" spans="1:10" s="10" customFormat="1" ht="30" customHeight="1" x14ac:dyDescent="0.2">
      <c r="A36" s="93" t="s">
        <v>42</v>
      </c>
      <c r="B36" s="94"/>
      <c r="C36" s="94"/>
      <c r="D36" s="95"/>
      <c r="E36" s="50">
        <f>SUM(E34:E35)</f>
        <v>1500</v>
      </c>
      <c r="F36" s="50">
        <f>SUM(F34:F35)</f>
        <v>1000</v>
      </c>
      <c r="G36" s="50">
        <f>SUM(G34:G35)</f>
        <v>1000</v>
      </c>
      <c r="H36" s="50">
        <f>SUM(H34:H35)</f>
        <v>1000</v>
      </c>
      <c r="I36" s="50">
        <f>SUM(I34:I35)</f>
        <v>4500</v>
      </c>
      <c r="J36" s="19"/>
    </row>
    <row r="37" spans="1:10" s="10" customFormat="1" ht="30" customHeight="1" x14ac:dyDescent="0.2">
      <c r="A37" s="97" t="s">
        <v>43</v>
      </c>
      <c r="B37" s="129"/>
      <c r="C37" s="129"/>
      <c r="D37" s="130"/>
      <c r="E37" s="50">
        <f>SUM(E27,E32,E36)</f>
        <v>3500</v>
      </c>
      <c r="F37" s="50">
        <f t="shared" ref="F37:I37" si="1">SUM(F27,F32,F36)</f>
        <v>3000</v>
      </c>
      <c r="G37" s="50">
        <f t="shared" si="1"/>
        <v>5700</v>
      </c>
      <c r="H37" s="50">
        <f t="shared" si="1"/>
        <v>1500</v>
      </c>
      <c r="I37" s="50">
        <f t="shared" si="1"/>
        <v>13700</v>
      </c>
      <c r="J37" s="19"/>
    </row>
    <row r="38" spans="1:10" s="18" customFormat="1" ht="30" customHeight="1" x14ac:dyDescent="0.25">
      <c r="A38" s="151" t="s">
        <v>45</v>
      </c>
      <c r="B38" s="151"/>
      <c r="C38" s="151"/>
      <c r="D38" s="151"/>
      <c r="E38" s="151"/>
      <c r="F38" s="151"/>
      <c r="G38" s="151"/>
      <c r="H38" s="151"/>
      <c r="I38" s="151"/>
      <c r="J38" s="152"/>
    </row>
    <row r="39" spans="1:10" s="18" customFormat="1" ht="30" customHeight="1" x14ac:dyDescent="0.25">
      <c r="A39" s="99" t="s">
        <v>44</v>
      </c>
      <c r="B39" s="99"/>
      <c r="C39" s="99"/>
      <c r="D39" s="99"/>
      <c r="E39" s="99"/>
      <c r="F39" s="99"/>
      <c r="G39" s="99"/>
      <c r="H39" s="99"/>
      <c r="I39" s="99"/>
      <c r="J39" s="99"/>
    </row>
    <row r="40" spans="1:10" s="10" customFormat="1" ht="120" customHeight="1" x14ac:dyDescent="0.2">
      <c r="A40" s="17" t="s">
        <v>10</v>
      </c>
      <c r="B40" s="30" t="s">
        <v>141</v>
      </c>
      <c r="C40" s="66" t="s">
        <v>16</v>
      </c>
      <c r="D40" s="31" t="s">
        <v>14</v>
      </c>
      <c r="E40" s="46">
        <v>0</v>
      </c>
      <c r="F40" s="46">
        <v>0</v>
      </c>
      <c r="G40" s="46">
        <v>6000</v>
      </c>
      <c r="H40" s="46">
        <v>4100</v>
      </c>
      <c r="I40" s="52">
        <v>10100</v>
      </c>
      <c r="J40" s="13" t="s">
        <v>114</v>
      </c>
    </row>
    <row r="41" spans="1:10" s="18" customFormat="1" ht="30" customHeight="1" x14ac:dyDescent="0.25">
      <c r="A41" s="93" t="s">
        <v>46</v>
      </c>
      <c r="B41" s="94"/>
      <c r="C41" s="94"/>
      <c r="D41" s="95"/>
      <c r="E41" s="50">
        <f>SUM(E40)</f>
        <v>0</v>
      </c>
      <c r="F41" s="50">
        <f t="shared" ref="F41:I41" si="2">SUM(F40)</f>
        <v>0</v>
      </c>
      <c r="G41" s="50">
        <f t="shared" si="2"/>
        <v>6000</v>
      </c>
      <c r="H41" s="50">
        <f t="shared" si="2"/>
        <v>4100</v>
      </c>
      <c r="I41" s="50">
        <f t="shared" si="2"/>
        <v>10100</v>
      </c>
      <c r="J41" s="17"/>
    </row>
    <row r="42" spans="1:10" s="18" customFormat="1" ht="30" customHeight="1" x14ac:dyDescent="0.25">
      <c r="A42" s="103" t="s">
        <v>47</v>
      </c>
      <c r="B42" s="104"/>
      <c r="C42" s="104"/>
      <c r="D42" s="104"/>
      <c r="E42" s="104"/>
      <c r="F42" s="104"/>
      <c r="G42" s="104"/>
      <c r="H42" s="104"/>
      <c r="I42" s="104"/>
      <c r="J42" s="105"/>
    </row>
    <row r="43" spans="1:10" s="18" customFormat="1" ht="127.5" customHeight="1" x14ac:dyDescent="0.25">
      <c r="A43" s="83" t="s">
        <v>10</v>
      </c>
      <c r="B43" s="12" t="s">
        <v>146</v>
      </c>
      <c r="C43" s="57" t="s">
        <v>16</v>
      </c>
      <c r="D43" s="85" t="s">
        <v>14</v>
      </c>
      <c r="E43" s="87">
        <v>0</v>
      </c>
      <c r="F43" s="87">
        <v>0</v>
      </c>
      <c r="G43" s="87">
        <v>0</v>
      </c>
      <c r="H43" s="87">
        <v>120</v>
      </c>
      <c r="I43" s="87">
        <v>120</v>
      </c>
      <c r="J43" s="12" t="s">
        <v>151</v>
      </c>
    </row>
    <row r="44" spans="1:10" s="10" customFormat="1" ht="113.25" customHeight="1" x14ac:dyDescent="0.2">
      <c r="A44" s="48" t="s">
        <v>26</v>
      </c>
      <c r="B44" s="58" t="s">
        <v>48</v>
      </c>
      <c r="C44" s="84" t="s">
        <v>16</v>
      </c>
      <c r="D44" s="85" t="s">
        <v>14</v>
      </c>
      <c r="E44" s="48">
        <v>0</v>
      </c>
      <c r="F44" s="48">
        <v>0</v>
      </c>
      <c r="G44" s="48">
        <v>150</v>
      </c>
      <c r="H44" s="48">
        <v>0</v>
      </c>
      <c r="I44" s="48">
        <v>150</v>
      </c>
      <c r="J44" s="86" t="s">
        <v>115</v>
      </c>
    </row>
    <row r="45" spans="1:10" s="10" customFormat="1" ht="30" customHeight="1" x14ac:dyDescent="0.2">
      <c r="A45" s="115" t="s">
        <v>50</v>
      </c>
      <c r="B45" s="115"/>
      <c r="C45" s="115"/>
      <c r="D45" s="115"/>
      <c r="E45" s="50">
        <f>SUM(E43:E44)</f>
        <v>0</v>
      </c>
      <c r="F45" s="50">
        <f t="shared" ref="F45:I45" si="3">SUM(F43:F44)</f>
        <v>0</v>
      </c>
      <c r="G45" s="50">
        <f t="shared" si="3"/>
        <v>150</v>
      </c>
      <c r="H45" s="50">
        <f t="shared" si="3"/>
        <v>120</v>
      </c>
      <c r="I45" s="50">
        <f t="shared" si="3"/>
        <v>270</v>
      </c>
      <c r="J45" s="14"/>
    </row>
    <row r="46" spans="1:10" s="10" customFormat="1" ht="30" customHeight="1" x14ac:dyDescent="0.2">
      <c r="A46" s="153" t="s">
        <v>49</v>
      </c>
      <c r="B46" s="154"/>
      <c r="C46" s="154"/>
      <c r="D46" s="155"/>
      <c r="E46" s="50">
        <f>SUM(E41,E45)</f>
        <v>0</v>
      </c>
      <c r="F46" s="50">
        <f t="shared" ref="F46:I46" si="4">SUM(F41,F45)</f>
        <v>0</v>
      </c>
      <c r="G46" s="50">
        <f t="shared" si="4"/>
        <v>6150</v>
      </c>
      <c r="H46" s="50">
        <f t="shared" si="4"/>
        <v>4220</v>
      </c>
      <c r="I46" s="50">
        <f t="shared" si="4"/>
        <v>10370</v>
      </c>
      <c r="J46" s="7"/>
    </row>
    <row r="47" spans="1:10" s="10" customFormat="1" ht="30" customHeight="1" x14ac:dyDescent="0.25">
      <c r="A47" s="70" t="s">
        <v>51</v>
      </c>
      <c r="B47" s="71"/>
      <c r="C47" s="71"/>
      <c r="D47" s="71"/>
      <c r="E47" s="171">
        <f>SUM(E20,E37,E46)</f>
        <v>10000</v>
      </c>
      <c r="F47" s="171">
        <f t="shared" ref="F47:I47" si="5">SUM(F20,F37,F46)</f>
        <v>11600</v>
      </c>
      <c r="G47" s="171">
        <f t="shared" si="5"/>
        <v>22250</v>
      </c>
      <c r="H47" s="171">
        <f t="shared" si="5"/>
        <v>5720</v>
      </c>
      <c r="I47" s="171">
        <f t="shared" si="5"/>
        <v>49570</v>
      </c>
      <c r="J47" s="72"/>
    </row>
    <row r="48" spans="1:10" s="18" customFormat="1" ht="30" customHeight="1" x14ac:dyDescent="0.25">
      <c r="A48" s="111" t="s">
        <v>52</v>
      </c>
      <c r="B48" s="112"/>
      <c r="C48" s="112"/>
      <c r="D48" s="112"/>
      <c r="E48" s="112"/>
      <c r="F48" s="112"/>
      <c r="G48" s="112"/>
      <c r="H48" s="112"/>
      <c r="I48" s="112"/>
      <c r="J48" s="113"/>
    </row>
    <row r="49" spans="1:10" s="18" customFormat="1" ht="30" customHeight="1" x14ac:dyDescent="0.25">
      <c r="A49" s="108" t="s">
        <v>53</v>
      </c>
      <c r="B49" s="109"/>
      <c r="C49" s="109"/>
      <c r="D49" s="109"/>
      <c r="E49" s="109"/>
      <c r="F49" s="109"/>
      <c r="G49" s="109"/>
      <c r="H49" s="109"/>
      <c r="I49" s="109"/>
      <c r="J49" s="110"/>
    </row>
    <row r="50" spans="1:10" s="18" customFormat="1" ht="30" customHeight="1" x14ac:dyDescent="0.25">
      <c r="A50" s="99" t="s">
        <v>54</v>
      </c>
      <c r="B50" s="99"/>
      <c r="C50" s="99"/>
      <c r="D50" s="99"/>
      <c r="E50" s="99"/>
      <c r="F50" s="99"/>
      <c r="G50" s="99"/>
      <c r="H50" s="99"/>
      <c r="I50" s="99"/>
      <c r="J50" s="99"/>
    </row>
    <row r="51" spans="1:10" s="10" customFormat="1" ht="93" customHeight="1" x14ac:dyDescent="0.2">
      <c r="A51" s="43" t="s">
        <v>10</v>
      </c>
      <c r="B51" s="31" t="s">
        <v>55</v>
      </c>
      <c r="C51" s="66" t="s">
        <v>16</v>
      </c>
      <c r="D51" s="31" t="s">
        <v>14</v>
      </c>
      <c r="E51" s="46">
        <v>0</v>
      </c>
      <c r="F51" s="46">
        <v>0</v>
      </c>
      <c r="G51" s="46">
        <v>500</v>
      </c>
      <c r="H51" s="46">
        <v>500</v>
      </c>
      <c r="I51" s="46">
        <v>1000</v>
      </c>
      <c r="J51" s="59" t="s">
        <v>116</v>
      </c>
    </row>
    <row r="52" spans="1:10" s="10" customFormat="1" ht="65.25" customHeight="1" x14ac:dyDescent="0.2">
      <c r="A52" s="21" t="s">
        <v>26</v>
      </c>
      <c r="B52" s="31" t="s">
        <v>56</v>
      </c>
      <c r="C52" s="66" t="s">
        <v>16</v>
      </c>
      <c r="D52" s="31" t="s">
        <v>14</v>
      </c>
      <c r="E52" s="52">
        <v>0</v>
      </c>
      <c r="F52" s="52">
        <v>0</v>
      </c>
      <c r="G52" s="52">
        <v>0</v>
      </c>
      <c r="H52" s="52">
        <v>30</v>
      </c>
      <c r="I52" s="52">
        <v>30</v>
      </c>
      <c r="J52" s="19" t="s">
        <v>117</v>
      </c>
    </row>
    <row r="53" spans="1:10" s="25" customFormat="1" ht="30" customHeight="1" x14ac:dyDescent="0.2">
      <c r="A53" s="93" t="s">
        <v>57</v>
      </c>
      <c r="B53" s="94"/>
      <c r="C53" s="94"/>
      <c r="D53" s="95"/>
      <c r="E53" s="50">
        <f>SUM(E51:E52)</f>
        <v>0</v>
      </c>
      <c r="F53" s="50">
        <f t="shared" ref="F53:I53" si="6">SUM(F51:F52)</f>
        <v>0</v>
      </c>
      <c r="G53" s="50">
        <f t="shared" si="6"/>
        <v>500</v>
      </c>
      <c r="H53" s="50">
        <f t="shared" si="6"/>
        <v>530</v>
      </c>
      <c r="I53" s="50">
        <f t="shared" si="6"/>
        <v>1030</v>
      </c>
      <c r="J53" s="17"/>
    </row>
    <row r="54" spans="1:10" s="10" customFormat="1" ht="30" customHeight="1" x14ac:dyDescent="0.2">
      <c r="A54" s="100" t="s">
        <v>59</v>
      </c>
      <c r="B54" s="101"/>
      <c r="C54" s="101"/>
      <c r="D54" s="101"/>
      <c r="E54" s="101"/>
      <c r="F54" s="101"/>
      <c r="G54" s="101"/>
      <c r="H54" s="101"/>
      <c r="I54" s="101"/>
      <c r="J54" s="102"/>
    </row>
    <row r="55" spans="1:10" s="10" customFormat="1" ht="132.75" customHeight="1" x14ac:dyDescent="0.2">
      <c r="A55" s="17" t="s">
        <v>10</v>
      </c>
      <c r="B55" s="30" t="s">
        <v>58</v>
      </c>
      <c r="C55" s="66" t="s">
        <v>16</v>
      </c>
      <c r="D55" s="31" t="s">
        <v>14</v>
      </c>
      <c r="E55" s="46">
        <v>0</v>
      </c>
      <c r="F55" s="46">
        <v>0</v>
      </c>
      <c r="G55" s="52">
        <v>0</v>
      </c>
      <c r="H55" s="52">
        <v>2000</v>
      </c>
      <c r="I55" s="52">
        <v>2000</v>
      </c>
      <c r="J55" s="63" t="s">
        <v>99</v>
      </c>
    </row>
    <row r="56" spans="1:10" s="16" customFormat="1" ht="30" customHeight="1" x14ac:dyDescent="0.25">
      <c r="A56" s="98" t="s">
        <v>60</v>
      </c>
      <c r="B56" s="98"/>
      <c r="C56" s="98"/>
      <c r="D56" s="98"/>
      <c r="E56" s="50">
        <f>SUM(E55)</f>
        <v>0</v>
      </c>
      <c r="F56" s="50">
        <f t="shared" ref="F56:I56" si="7">SUM(F55)</f>
        <v>0</v>
      </c>
      <c r="G56" s="50">
        <f t="shared" si="7"/>
        <v>0</v>
      </c>
      <c r="H56" s="50">
        <f t="shared" si="7"/>
        <v>2000</v>
      </c>
      <c r="I56" s="50">
        <f t="shared" si="7"/>
        <v>2000</v>
      </c>
      <c r="J56" s="17"/>
    </row>
    <row r="57" spans="1:10" s="16" customFormat="1" ht="30" customHeight="1" x14ac:dyDescent="0.25">
      <c r="A57" s="73" t="s">
        <v>61</v>
      </c>
      <c r="B57" s="74"/>
      <c r="C57" s="74"/>
      <c r="D57" s="74"/>
      <c r="E57" s="75">
        <f>SUM(E53,E56)</f>
        <v>0</v>
      </c>
      <c r="F57" s="75">
        <f t="shared" ref="F57:I57" si="8">SUM(F53,F56)</f>
        <v>0</v>
      </c>
      <c r="G57" s="75">
        <f t="shared" si="8"/>
        <v>500</v>
      </c>
      <c r="H57" s="75">
        <f t="shared" si="8"/>
        <v>2530</v>
      </c>
      <c r="I57" s="75">
        <f t="shared" si="8"/>
        <v>3030</v>
      </c>
      <c r="J57" s="17"/>
    </row>
    <row r="58" spans="1:10" s="16" customFormat="1" ht="30" customHeight="1" x14ac:dyDescent="0.25">
      <c r="A58" s="108" t="s">
        <v>62</v>
      </c>
      <c r="B58" s="109"/>
      <c r="C58" s="109"/>
      <c r="D58" s="109"/>
      <c r="E58" s="109"/>
      <c r="F58" s="109"/>
      <c r="G58" s="109"/>
      <c r="H58" s="109"/>
      <c r="I58" s="109"/>
      <c r="J58" s="110"/>
    </row>
    <row r="59" spans="1:10" s="10" customFormat="1" ht="30" customHeight="1" x14ac:dyDescent="0.2">
      <c r="A59" s="103" t="s">
        <v>63</v>
      </c>
      <c r="B59" s="104"/>
      <c r="C59" s="104"/>
      <c r="D59" s="104"/>
      <c r="E59" s="104"/>
      <c r="F59" s="104"/>
      <c r="G59" s="104"/>
      <c r="H59" s="104"/>
      <c r="I59" s="104"/>
      <c r="J59" s="105"/>
    </row>
    <row r="60" spans="1:10" s="10" customFormat="1" ht="54.75" customHeight="1" x14ac:dyDescent="0.2">
      <c r="A60" s="57" t="s">
        <v>10</v>
      </c>
      <c r="B60" s="31" t="s">
        <v>64</v>
      </c>
      <c r="C60" s="66" t="s">
        <v>16</v>
      </c>
      <c r="D60" s="31" t="s">
        <v>14</v>
      </c>
      <c r="E60" s="53">
        <v>0</v>
      </c>
      <c r="F60" s="53">
        <v>2500</v>
      </c>
      <c r="G60" s="53">
        <v>2500</v>
      </c>
      <c r="H60" s="53">
        <v>0</v>
      </c>
      <c r="I60" s="53">
        <v>5000</v>
      </c>
      <c r="J60" s="59" t="s">
        <v>118</v>
      </c>
    </row>
    <row r="61" spans="1:10" s="10" customFormat="1" ht="54" customHeight="1" x14ac:dyDescent="0.2">
      <c r="A61" s="57" t="s">
        <v>26</v>
      </c>
      <c r="B61" s="31" t="s">
        <v>142</v>
      </c>
      <c r="C61" s="66" t="s">
        <v>16</v>
      </c>
      <c r="D61" s="31" t="s">
        <v>14</v>
      </c>
      <c r="E61" s="53">
        <v>0</v>
      </c>
      <c r="F61" s="53">
        <v>0</v>
      </c>
      <c r="G61" s="53">
        <v>400</v>
      </c>
      <c r="H61" s="53">
        <v>0</v>
      </c>
      <c r="I61" s="53">
        <v>400</v>
      </c>
      <c r="J61" s="59" t="s">
        <v>119</v>
      </c>
    </row>
    <row r="62" spans="1:10" s="42" customFormat="1" ht="30" customHeight="1" x14ac:dyDescent="0.25">
      <c r="A62" s="93" t="s">
        <v>65</v>
      </c>
      <c r="B62" s="94"/>
      <c r="C62" s="94"/>
      <c r="D62" s="95"/>
      <c r="E62" s="50">
        <f>SUM(E60:E61)</f>
        <v>0</v>
      </c>
      <c r="F62" s="50">
        <f t="shared" ref="F62:I62" si="9">SUM(F60:F61)</f>
        <v>2500</v>
      </c>
      <c r="G62" s="50">
        <f t="shared" si="9"/>
        <v>2900</v>
      </c>
      <c r="H62" s="50">
        <f t="shared" si="9"/>
        <v>0</v>
      </c>
      <c r="I62" s="50">
        <f t="shared" si="9"/>
        <v>5400</v>
      </c>
      <c r="J62" s="17"/>
    </row>
    <row r="63" spans="1:10" s="44" customFormat="1" ht="30" customHeight="1" x14ac:dyDescent="0.25">
      <c r="A63" s="106" t="s">
        <v>66</v>
      </c>
      <c r="B63" s="107"/>
      <c r="C63" s="107"/>
      <c r="D63" s="107"/>
      <c r="E63" s="107"/>
      <c r="F63" s="107"/>
      <c r="G63" s="107"/>
      <c r="H63" s="107"/>
      <c r="I63" s="107"/>
      <c r="J63" s="107"/>
    </row>
    <row r="64" spans="1:10" s="16" customFormat="1" ht="86.25" customHeight="1" x14ac:dyDescent="0.25">
      <c r="A64" s="17" t="s">
        <v>10</v>
      </c>
      <c r="B64" s="59" t="s">
        <v>98</v>
      </c>
      <c r="C64" s="66" t="s">
        <v>16</v>
      </c>
      <c r="D64" s="31" t="s">
        <v>14</v>
      </c>
      <c r="E64" s="46">
        <v>0</v>
      </c>
      <c r="F64" s="46">
        <v>0</v>
      </c>
      <c r="G64" s="46">
        <v>0</v>
      </c>
      <c r="H64" s="46">
        <v>3000</v>
      </c>
      <c r="I64" s="52">
        <v>3000</v>
      </c>
      <c r="J64" s="12" t="s">
        <v>120</v>
      </c>
    </row>
    <row r="65" spans="1:23" s="16" customFormat="1" ht="89.25" customHeight="1" x14ac:dyDescent="0.25">
      <c r="A65" s="88" t="s">
        <v>26</v>
      </c>
      <c r="B65" s="89" t="s">
        <v>147</v>
      </c>
      <c r="C65" s="90" t="s">
        <v>16</v>
      </c>
      <c r="D65" s="89" t="s">
        <v>14</v>
      </c>
      <c r="E65" s="91">
        <v>0</v>
      </c>
      <c r="F65" s="91">
        <v>8000</v>
      </c>
      <c r="G65" s="91">
        <v>0</v>
      </c>
      <c r="H65" s="91">
        <v>0</v>
      </c>
      <c r="I65" s="91">
        <v>8000</v>
      </c>
      <c r="J65" s="92" t="s">
        <v>149</v>
      </c>
    </row>
    <row r="66" spans="1:23" s="10" customFormat="1" ht="78" customHeight="1" x14ac:dyDescent="0.2">
      <c r="A66" s="17" t="s">
        <v>27</v>
      </c>
      <c r="B66" s="31" t="s">
        <v>143</v>
      </c>
      <c r="C66" s="66" t="s">
        <v>16</v>
      </c>
      <c r="D66" s="31" t="s">
        <v>14</v>
      </c>
      <c r="E66" s="46">
        <v>0</v>
      </c>
      <c r="F66" s="46">
        <v>0</v>
      </c>
      <c r="G66" s="46">
        <v>250</v>
      </c>
      <c r="H66" s="46">
        <v>0</v>
      </c>
      <c r="I66" s="52">
        <v>250</v>
      </c>
      <c r="J66" s="15" t="s">
        <v>121</v>
      </c>
    </row>
    <row r="67" spans="1:23" s="10" customFormat="1" ht="78.75" customHeight="1" x14ac:dyDescent="0.2">
      <c r="A67" s="17" t="s">
        <v>31</v>
      </c>
      <c r="B67" s="31" t="s">
        <v>100</v>
      </c>
      <c r="C67" s="66" t="s">
        <v>16</v>
      </c>
      <c r="D67" s="31" t="s">
        <v>14</v>
      </c>
      <c r="E67" s="52">
        <v>0</v>
      </c>
      <c r="F67" s="52">
        <v>0</v>
      </c>
      <c r="G67" s="52">
        <v>0</v>
      </c>
      <c r="H67" s="52">
        <v>2000</v>
      </c>
      <c r="I67" s="52">
        <v>2000</v>
      </c>
      <c r="J67" s="12" t="s">
        <v>122</v>
      </c>
    </row>
    <row r="68" spans="1:23" s="16" customFormat="1" ht="30" customHeight="1" x14ac:dyDescent="0.25">
      <c r="A68" s="98" t="s">
        <v>67</v>
      </c>
      <c r="B68" s="98"/>
      <c r="C68" s="98"/>
      <c r="D68" s="98"/>
      <c r="E68" s="50">
        <f>SUM(E64:E67)</f>
        <v>0</v>
      </c>
      <c r="F68" s="50">
        <f>SUM(F64:F67)</f>
        <v>8000</v>
      </c>
      <c r="G68" s="50">
        <f>SUM(G64:G67)</f>
        <v>250</v>
      </c>
      <c r="H68" s="50">
        <f>SUM(H64:H67)</f>
        <v>5000</v>
      </c>
      <c r="I68" s="50">
        <f>SUM(I64:I67)</f>
        <v>13250</v>
      </c>
      <c r="J68" s="17"/>
    </row>
    <row r="69" spans="1:23" s="16" customFormat="1" ht="30" customHeight="1" x14ac:dyDescent="0.25">
      <c r="A69" s="96" t="s">
        <v>68</v>
      </c>
      <c r="B69" s="97"/>
      <c r="C69" s="97"/>
      <c r="D69" s="97"/>
      <c r="E69" s="50">
        <f>SUM(E62,E68)</f>
        <v>0</v>
      </c>
      <c r="F69" s="50">
        <f t="shared" ref="F69:I69" si="10">SUM(F62,F68)</f>
        <v>10500</v>
      </c>
      <c r="G69" s="50">
        <f t="shared" si="10"/>
        <v>3150</v>
      </c>
      <c r="H69" s="50">
        <f t="shared" si="10"/>
        <v>5000</v>
      </c>
      <c r="I69" s="50">
        <f t="shared" si="10"/>
        <v>18650</v>
      </c>
      <c r="J69" s="45"/>
    </row>
    <row r="70" spans="1:23" s="16" customFormat="1" ht="30" customHeight="1" x14ac:dyDescent="0.25">
      <c r="A70" s="123" t="s">
        <v>69</v>
      </c>
      <c r="B70" s="124"/>
      <c r="C70" s="124"/>
      <c r="D70" s="124"/>
      <c r="E70" s="124"/>
      <c r="F70" s="124"/>
      <c r="G70" s="124"/>
      <c r="H70" s="124"/>
      <c r="I70" s="124"/>
      <c r="J70" s="125"/>
    </row>
    <row r="71" spans="1:23" s="16" customFormat="1" ht="30" customHeight="1" x14ac:dyDescent="0.25">
      <c r="A71" s="103" t="s">
        <v>70</v>
      </c>
      <c r="B71" s="104"/>
      <c r="C71" s="104"/>
      <c r="D71" s="104"/>
      <c r="E71" s="104"/>
      <c r="F71" s="104"/>
      <c r="G71" s="104"/>
      <c r="H71" s="104"/>
      <c r="I71" s="104"/>
      <c r="J71" s="105"/>
    </row>
    <row r="72" spans="1:23" s="28" customFormat="1" ht="82.5" customHeight="1" x14ac:dyDescent="0.25">
      <c r="A72" s="23" t="s">
        <v>10</v>
      </c>
      <c r="B72" s="31" t="s">
        <v>71</v>
      </c>
      <c r="C72" s="66" t="s">
        <v>16</v>
      </c>
      <c r="D72" s="31" t="s">
        <v>14</v>
      </c>
      <c r="E72" s="52">
        <v>5000</v>
      </c>
      <c r="F72" s="52">
        <v>5000</v>
      </c>
      <c r="G72" s="52">
        <v>0</v>
      </c>
      <c r="H72" s="52">
        <v>0</v>
      </c>
      <c r="I72" s="52">
        <v>10000</v>
      </c>
      <c r="J72" s="20" t="s">
        <v>123</v>
      </c>
    </row>
    <row r="73" spans="1:23" s="25" customFormat="1" ht="79.5" customHeight="1" x14ac:dyDescent="0.2">
      <c r="A73" s="23" t="s">
        <v>26</v>
      </c>
      <c r="B73" s="31" t="s">
        <v>72</v>
      </c>
      <c r="C73" s="66" t="s">
        <v>16</v>
      </c>
      <c r="D73" s="31" t="s">
        <v>14</v>
      </c>
      <c r="E73" s="54">
        <v>0</v>
      </c>
      <c r="F73" s="54">
        <v>0</v>
      </c>
      <c r="G73" s="54">
        <v>100</v>
      </c>
      <c r="H73" s="54">
        <v>0</v>
      </c>
      <c r="I73" s="54">
        <v>100</v>
      </c>
      <c r="J73" s="38" t="s">
        <v>124</v>
      </c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s="27" customFormat="1" ht="30" customHeight="1" x14ac:dyDescent="0.2">
      <c r="A74" s="135" t="s">
        <v>73</v>
      </c>
      <c r="B74" s="135"/>
      <c r="C74" s="135"/>
      <c r="D74" s="135"/>
      <c r="E74" s="55">
        <f>SUM(E72:E73)</f>
        <v>5000</v>
      </c>
      <c r="F74" s="55">
        <f t="shared" ref="F74:I74" si="11">SUM(F72:F73)</f>
        <v>5000</v>
      </c>
      <c r="G74" s="55">
        <f t="shared" si="11"/>
        <v>100</v>
      </c>
      <c r="H74" s="55">
        <f t="shared" si="11"/>
        <v>0</v>
      </c>
      <c r="I74" s="55">
        <f t="shared" si="11"/>
        <v>10100</v>
      </c>
      <c r="J74" s="37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s="27" customFormat="1" ht="30" customHeight="1" x14ac:dyDescent="0.2">
      <c r="A75" s="148" t="s">
        <v>74</v>
      </c>
      <c r="B75" s="149"/>
      <c r="C75" s="149"/>
      <c r="D75" s="150"/>
      <c r="E75" s="55">
        <f>SUM(E74)</f>
        <v>5000</v>
      </c>
      <c r="F75" s="55">
        <f t="shared" ref="F75:I75" si="12">SUM(F74)</f>
        <v>5000</v>
      </c>
      <c r="G75" s="55">
        <f t="shared" si="12"/>
        <v>100</v>
      </c>
      <c r="H75" s="55">
        <f t="shared" si="12"/>
        <v>0</v>
      </c>
      <c r="I75" s="55">
        <f t="shared" si="12"/>
        <v>10100</v>
      </c>
      <c r="J75" s="37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s="27" customFormat="1" ht="30" customHeight="1" x14ac:dyDescent="0.2">
      <c r="A76" s="145" t="s">
        <v>75</v>
      </c>
      <c r="B76" s="146"/>
      <c r="C76" s="146"/>
      <c r="D76" s="147"/>
      <c r="E76" s="55">
        <f>SUM(E57,E69,E75)</f>
        <v>5000</v>
      </c>
      <c r="F76" s="55">
        <f t="shared" ref="F76:I76" si="13">SUM(F57,F69,F75)</f>
        <v>15500</v>
      </c>
      <c r="G76" s="55">
        <f t="shared" si="13"/>
        <v>3750</v>
      </c>
      <c r="H76" s="55">
        <f t="shared" si="13"/>
        <v>7530</v>
      </c>
      <c r="I76" s="55">
        <f t="shared" si="13"/>
        <v>31780</v>
      </c>
      <c r="J76" s="37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s="27" customFormat="1" ht="30" customHeight="1" x14ac:dyDescent="0.2">
      <c r="A77" s="139" t="s">
        <v>76</v>
      </c>
      <c r="B77" s="140"/>
      <c r="C77" s="140"/>
      <c r="D77" s="140"/>
      <c r="E77" s="140"/>
      <c r="F77" s="140"/>
      <c r="G77" s="140"/>
      <c r="H77" s="140"/>
      <c r="I77" s="140"/>
      <c r="J77" s="141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s="27" customFormat="1" ht="30" customHeight="1" x14ac:dyDescent="0.2">
      <c r="A78" s="142" t="s">
        <v>77</v>
      </c>
      <c r="B78" s="143"/>
      <c r="C78" s="143"/>
      <c r="D78" s="143"/>
      <c r="E78" s="143"/>
      <c r="F78" s="143"/>
      <c r="G78" s="143"/>
      <c r="H78" s="143"/>
      <c r="I78" s="143"/>
      <c r="J78" s="144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</row>
    <row r="79" spans="1:23" s="28" customFormat="1" ht="30" customHeight="1" x14ac:dyDescent="0.25">
      <c r="A79" s="136" t="s">
        <v>78</v>
      </c>
      <c r="B79" s="137"/>
      <c r="C79" s="137"/>
      <c r="D79" s="137"/>
      <c r="E79" s="137"/>
      <c r="F79" s="137"/>
      <c r="G79" s="137"/>
      <c r="H79" s="137"/>
      <c r="I79" s="137"/>
      <c r="J79" s="138"/>
    </row>
    <row r="80" spans="1:23" s="25" customFormat="1" ht="157.5" customHeight="1" x14ac:dyDescent="0.2">
      <c r="A80" s="23" t="s">
        <v>10</v>
      </c>
      <c r="B80" s="30" t="s">
        <v>144</v>
      </c>
      <c r="C80" s="66" t="s">
        <v>16</v>
      </c>
      <c r="D80" s="31" t="s">
        <v>14</v>
      </c>
      <c r="E80" s="52">
        <v>0</v>
      </c>
      <c r="F80" s="52">
        <v>0</v>
      </c>
      <c r="G80" s="52">
        <v>400</v>
      </c>
      <c r="H80" s="52">
        <v>400</v>
      </c>
      <c r="I80" s="52">
        <v>800</v>
      </c>
      <c r="J80" s="20" t="s">
        <v>125</v>
      </c>
    </row>
    <row r="81" spans="1:10" s="25" customFormat="1" ht="30" customHeight="1" x14ac:dyDescent="0.2">
      <c r="A81" s="93" t="s">
        <v>79</v>
      </c>
      <c r="B81" s="94"/>
      <c r="C81" s="94"/>
      <c r="D81" s="95"/>
      <c r="E81" s="50">
        <f>SUM(E80)</f>
        <v>0</v>
      </c>
      <c r="F81" s="50">
        <f>SUM(F80)</f>
        <v>0</v>
      </c>
      <c r="G81" s="50">
        <f>SUM(G80)</f>
        <v>400</v>
      </c>
      <c r="H81" s="50">
        <f>SUM(H80)</f>
        <v>400</v>
      </c>
      <c r="I81" s="50">
        <f>SUM(I80)</f>
        <v>800</v>
      </c>
      <c r="J81" s="17"/>
    </row>
    <row r="82" spans="1:10" s="18" customFormat="1" ht="30" customHeight="1" x14ac:dyDescent="0.25">
      <c r="A82" s="99" t="s">
        <v>80</v>
      </c>
      <c r="B82" s="99"/>
      <c r="C82" s="99"/>
      <c r="D82" s="99"/>
      <c r="E82" s="99"/>
      <c r="F82" s="99"/>
      <c r="G82" s="99"/>
      <c r="H82" s="99"/>
      <c r="I82" s="99"/>
      <c r="J82" s="99"/>
    </row>
    <row r="83" spans="1:10" s="25" customFormat="1" ht="192" customHeight="1" x14ac:dyDescent="0.2">
      <c r="A83" s="23" t="s">
        <v>10</v>
      </c>
      <c r="B83" s="30" t="s">
        <v>145</v>
      </c>
      <c r="C83" s="66" t="s">
        <v>16</v>
      </c>
      <c r="D83" s="31" t="s">
        <v>14</v>
      </c>
      <c r="E83" s="52">
        <v>0</v>
      </c>
      <c r="F83" s="52">
        <v>0</v>
      </c>
      <c r="G83" s="52">
        <v>1000</v>
      </c>
      <c r="H83" s="52">
        <v>1000</v>
      </c>
      <c r="I83" s="52">
        <v>2000</v>
      </c>
      <c r="J83" s="20" t="s">
        <v>126</v>
      </c>
    </row>
    <row r="84" spans="1:10" s="24" customFormat="1" ht="30" customHeight="1" x14ac:dyDescent="0.25">
      <c r="A84" s="134" t="s">
        <v>81</v>
      </c>
      <c r="B84" s="134"/>
      <c r="C84" s="134"/>
      <c r="D84" s="134"/>
      <c r="E84" s="50">
        <f>SUM(E83)</f>
        <v>0</v>
      </c>
      <c r="F84" s="50">
        <f>SUM(F83)</f>
        <v>0</v>
      </c>
      <c r="G84" s="50">
        <f>SUM(G83)</f>
        <v>1000</v>
      </c>
      <c r="H84" s="50">
        <f>SUM(H83)</f>
        <v>1000</v>
      </c>
      <c r="I84" s="50">
        <f>SUM(I83)</f>
        <v>2000</v>
      </c>
      <c r="J84" s="9"/>
    </row>
    <row r="85" spans="1:10" s="16" customFormat="1" ht="30" customHeight="1" x14ac:dyDescent="0.2">
      <c r="A85" s="160" t="s">
        <v>82</v>
      </c>
      <c r="B85" s="161"/>
      <c r="C85" s="161"/>
      <c r="D85" s="161"/>
      <c r="E85" s="50">
        <f>SUM(E81,E84)</f>
        <v>0</v>
      </c>
      <c r="F85" s="50">
        <f t="shared" ref="F85:I85" si="14">SUM(F81,F84)</f>
        <v>0</v>
      </c>
      <c r="G85" s="50">
        <f t="shared" si="14"/>
        <v>1400</v>
      </c>
      <c r="H85" s="50">
        <f t="shared" si="14"/>
        <v>1400</v>
      </c>
      <c r="I85" s="50">
        <f t="shared" si="14"/>
        <v>2800</v>
      </c>
      <c r="J85" s="22"/>
    </row>
    <row r="86" spans="1:10" s="26" customFormat="1" ht="30" customHeight="1" x14ac:dyDescent="0.2">
      <c r="A86" s="131" t="s">
        <v>83</v>
      </c>
      <c r="B86" s="132"/>
      <c r="C86" s="132"/>
      <c r="D86" s="132"/>
      <c r="E86" s="132"/>
      <c r="F86" s="132"/>
      <c r="G86" s="132"/>
      <c r="H86" s="132"/>
      <c r="I86" s="132"/>
      <c r="J86" s="133"/>
    </row>
    <row r="87" spans="1:10" ht="30" customHeight="1" x14ac:dyDescent="0.25">
      <c r="A87" s="156" t="s">
        <v>84</v>
      </c>
      <c r="B87" s="156"/>
      <c r="C87" s="156"/>
      <c r="D87" s="156"/>
      <c r="E87" s="156"/>
      <c r="F87" s="156"/>
      <c r="G87" s="156"/>
      <c r="H87" s="156"/>
      <c r="I87" s="156"/>
      <c r="J87" s="156"/>
    </row>
    <row r="88" spans="1:10" ht="30" customHeight="1" x14ac:dyDescent="0.25">
      <c r="A88" s="81"/>
      <c r="B88" s="81"/>
      <c r="C88" s="81"/>
      <c r="D88" s="81"/>
      <c r="E88" s="81"/>
      <c r="F88" s="81"/>
      <c r="G88" s="81"/>
      <c r="H88" s="81"/>
      <c r="I88" s="81"/>
      <c r="J88" s="81"/>
    </row>
    <row r="89" spans="1:10" ht="134.25" customHeight="1" x14ac:dyDescent="0.25">
      <c r="A89" s="17" t="s">
        <v>10</v>
      </c>
      <c r="B89" s="31" t="s">
        <v>137</v>
      </c>
      <c r="C89" s="66" t="s">
        <v>16</v>
      </c>
      <c r="D89" s="31" t="s">
        <v>14</v>
      </c>
      <c r="E89" s="46">
        <v>0</v>
      </c>
      <c r="F89" s="46">
        <v>0</v>
      </c>
      <c r="G89" s="46">
        <v>1300</v>
      </c>
      <c r="H89" s="46">
        <v>0</v>
      </c>
      <c r="I89" s="46">
        <v>1300</v>
      </c>
      <c r="J89" s="31" t="s">
        <v>127</v>
      </c>
    </row>
    <row r="90" spans="1:10" ht="30" customHeight="1" x14ac:dyDescent="0.25">
      <c r="A90" s="93" t="s">
        <v>86</v>
      </c>
      <c r="B90" s="94"/>
      <c r="C90" s="94"/>
      <c r="D90" s="95"/>
      <c r="E90" s="51">
        <f>SUM(E89)</f>
        <v>0</v>
      </c>
      <c r="F90" s="51">
        <f t="shared" ref="F90:I90" si="15">SUM(F89)</f>
        <v>0</v>
      </c>
      <c r="G90" s="51">
        <f t="shared" si="15"/>
        <v>1300</v>
      </c>
      <c r="H90" s="51">
        <f t="shared" si="15"/>
        <v>0</v>
      </c>
      <c r="I90" s="51">
        <f t="shared" si="15"/>
        <v>1300</v>
      </c>
      <c r="J90" s="35"/>
    </row>
    <row r="91" spans="1:10" ht="30" customHeight="1" x14ac:dyDescent="0.25">
      <c r="A91" s="157" t="s">
        <v>85</v>
      </c>
      <c r="B91" s="158"/>
      <c r="C91" s="158"/>
      <c r="D91" s="158"/>
      <c r="E91" s="158"/>
      <c r="F91" s="158"/>
      <c r="G91" s="158"/>
      <c r="H91" s="158"/>
      <c r="I91" s="158"/>
      <c r="J91" s="159"/>
    </row>
    <row r="92" spans="1:10" ht="56.25" customHeight="1" x14ac:dyDescent="0.25">
      <c r="A92" s="17" t="s">
        <v>10</v>
      </c>
      <c r="B92" s="31" t="s">
        <v>87</v>
      </c>
      <c r="C92" s="66" t="s">
        <v>16</v>
      </c>
      <c r="D92" s="31" t="s">
        <v>14</v>
      </c>
      <c r="E92" s="53">
        <v>0</v>
      </c>
      <c r="F92" s="53">
        <v>0</v>
      </c>
      <c r="G92" s="53">
        <v>0</v>
      </c>
      <c r="H92" s="53">
        <v>300</v>
      </c>
      <c r="I92" s="53">
        <v>300</v>
      </c>
      <c r="J92" s="14" t="s">
        <v>128</v>
      </c>
    </row>
    <row r="93" spans="1:10" ht="30" customHeight="1" x14ac:dyDescent="0.25">
      <c r="A93" s="98" t="s">
        <v>88</v>
      </c>
      <c r="B93" s="98"/>
      <c r="C93" s="98"/>
      <c r="D93" s="98"/>
      <c r="E93" s="56">
        <f>SUM(E92)</f>
        <v>0</v>
      </c>
      <c r="F93" s="56">
        <f t="shared" ref="F93:I93" si="16">SUM(F92)</f>
        <v>0</v>
      </c>
      <c r="G93" s="56">
        <f t="shared" si="16"/>
        <v>0</v>
      </c>
      <c r="H93" s="56">
        <f t="shared" si="16"/>
        <v>300</v>
      </c>
      <c r="I93" s="56">
        <f t="shared" si="16"/>
        <v>300</v>
      </c>
      <c r="J93" s="35"/>
    </row>
    <row r="94" spans="1:10" ht="30" customHeight="1" x14ac:dyDescent="0.25">
      <c r="A94" s="167" t="s">
        <v>89</v>
      </c>
      <c r="B94" s="167"/>
      <c r="C94" s="167"/>
      <c r="D94" s="167"/>
      <c r="E94" s="51">
        <f>SUM(E90,E93)</f>
        <v>0</v>
      </c>
      <c r="F94" s="51">
        <f t="shared" ref="F94:I94" si="17">SUM(F90,F93)</f>
        <v>0</v>
      </c>
      <c r="G94" s="51">
        <f t="shared" si="17"/>
        <v>1300</v>
      </c>
      <c r="H94" s="51">
        <f t="shared" si="17"/>
        <v>300</v>
      </c>
      <c r="I94" s="51">
        <f t="shared" si="17"/>
        <v>1600</v>
      </c>
      <c r="J94" s="35"/>
    </row>
    <row r="95" spans="1:10" ht="30" customHeight="1" x14ac:dyDescent="0.25">
      <c r="A95" s="108" t="s">
        <v>90</v>
      </c>
      <c r="B95" s="109"/>
      <c r="C95" s="109"/>
      <c r="D95" s="109"/>
      <c r="E95" s="109"/>
      <c r="F95" s="109"/>
      <c r="G95" s="109"/>
      <c r="H95" s="109"/>
      <c r="I95" s="109"/>
      <c r="J95" s="110"/>
    </row>
    <row r="96" spans="1:10" ht="30" customHeight="1" x14ac:dyDescent="0.25">
      <c r="A96" s="157" t="s">
        <v>94</v>
      </c>
      <c r="B96" s="158"/>
      <c r="C96" s="158"/>
      <c r="D96" s="158"/>
      <c r="E96" s="158"/>
      <c r="F96" s="158"/>
      <c r="G96" s="158"/>
      <c r="H96" s="158"/>
      <c r="I96" s="158"/>
      <c r="J96" s="159"/>
    </row>
    <row r="97" spans="1:10" ht="64.5" x14ac:dyDescent="0.25">
      <c r="A97" s="17" t="s">
        <v>10</v>
      </c>
      <c r="B97" s="31" t="s">
        <v>91</v>
      </c>
      <c r="C97" s="66" t="s">
        <v>16</v>
      </c>
      <c r="D97" s="31" t="s">
        <v>14</v>
      </c>
      <c r="E97" s="46">
        <v>0</v>
      </c>
      <c r="F97" s="46">
        <v>0</v>
      </c>
      <c r="G97" s="46">
        <v>0</v>
      </c>
      <c r="H97" s="46">
        <v>150</v>
      </c>
      <c r="I97" s="46">
        <v>150</v>
      </c>
      <c r="J97" s="14" t="s">
        <v>134</v>
      </c>
    </row>
    <row r="98" spans="1:10" ht="66.75" customHeight="1" x14ac:dyDescent="0.25">
      <c r="A98" s="17" t="s">
        <v>26</v>
      </c>
      <c r="B98" s="31" t="s">
        <v>133</v>
      </c>
      <c r="C98" s="66" t="s">
        <v>16</v>
      </c>
      <c r="D98" s="31" t="s">
        <v>14</v>
      </c>
      <c r="E98" s="46">
        <v>0</v>
      </c>
      <c r="F98" s="46">
        <v>0</v>
      </c>
      <c r="G98" s="46">
        <v>0</v>
      </c>
      <c r="H98" s="46">
        <v>300</v>
      </c>
      <c r="I98" s="46">
        <v>300</v>
      </c>
      <c r="J98" s="31" t="s">
        <v>129</v>
      </c>
    </row>
    <row r="99" spans="1:10" ht="30" customHeight="1" x14ac:dyDescent="0.25">
      <c r="A99" s="93" t="s">
        <v>92</v>
      </c>
      <c r="B99" s="94"/>
      <c r="C99" s="94"/>
      <c r="D99" s="95"/>
      <c r="E99" s="51">
        <f>SUM(E97:E98)</f>
        <v>0</v>
      </c>
      <c r="F99" s="51">
        <f t="shared" ref="F99:I99" si="18">SUM(F97:F98)</f>
        <v>0</v>
      </c>
      <c r="G99" s="51">
        <f t="shared" si="18"/>
        <v>0</v>
      </c>
      <c r="H99" s="51">
        <f t="shared" si="18"/>
        <v>450</v>
      </c>
      <c r="I99" s="51">
        <f t="shared" si="18"/>
        <v>450</v>
      </c>
      <c r="J99" s="40"/>
    </row>
    <row r="100" spans="1:10" ht="30" customHeight="1" x14ac:dyDescent="0.25">
      <c r="A100" s="168" t="s">
        <v>93</v>
      </c>
      <c r="B100" s="169"/>
      <c r="C100" s="169"/>
      <c r="D100" s="169"/>
      <c r="E100" s="169"/>
      <c r="F100" s="169"/>
      <c r="G100" s="169"/>
      <c r="H100" s="169"/>
      <c r="I100" s="169"/>
      <c r="J100" s="170"/>
    </row>
    <row r="101" spans="1:10" ht="51.75" x14ac:dyDescent="0.25">
      <c r="A101" s="17" t="s">
        <v>10</v>
      </c>
      <c r="B101" s="30" t="s">
        <v>132</v>
      </c>
      <c r="C101" s="66" t="s">
        <v>16</v>
      </c>
      <c r="D101" s="31" t="s">
        <v>14</v>
      </c>
      <c r="E101" s="46">
        <v>0</v>
      </c>
      <c r="F101" s="46">
        <v>0</v>
      </c>
      <c r="G101" s="46">
        <v>50</v>
      </c>
      <c r="H101" s="46">
        <v>0</v>
      </c>
      <c r="I101" s="46">
        <v>50</v>
      </c>
      <c r="J101" s="14" t="s">
        <v>130</v>
      </c>
    </row>
    <row r="102" spans="1:10" ht="30" customHeight="1" x14ac:dyDescent="0.25">
      <c r="A102" s="134" t="s">
        <v>95</v>
      </c>
      <c r="B102" s="134"/>
      <c r="C102" s="134"/>
      <c r="D102" s="134"/>
      <c r="E102" s="51">
        <f>SUM(E101)</f>
        <v>0</v>
      </c>
      <c r="F102" s="51">
        <f t="shared" ref="F102:I102" si="19">SUM(F101)</f>
        <v>0</v>
      </c>
      <c r="G102" s="51">
        <f t="shared" si="19"/>
        <v>50</v>
      </c>
      <c r="H102" s="51">
        <f t="shared" si="19"/>
        <v>0</v>
      </c>
      <c r="I102" s="51">
        <f t="shared" si="19"/>
        <v>50</v>
      </c>
      <c r="J102" s="35"/>
    </row>
    <row r="103" spans="1:10" ht="30" customHeight="1" x14ac:dyDescent="0.25">
      <c r="A103" s="162" t="s">
        <v>96</v>
      </c>
      <c r="B103" s="162"/>
      <c r="C103" s="162"/>
      <c r="D103" s="162"/>
      <c r="E103" s="51">
        <f>SUM(E99,E102)</f>
        <v>0</v>
      </c>
      <c r="F103" s="51">
        <f t="shared" ref="F103:I103" si="20">SUM(F99,F102)</f>
        <v>0</v>
      </c>
      <c r="G103" s="51">
        <f t="shared" si="20"/>
        <v>50</v>
      </c>
      <c r="H103" s="51">
        <f t="shared" si="20"/>
        <v>450</v>
      </c>
      <c r="I103" s="51">
        <f t="shared" si="20"/>
        <v>500</v>
      </c>
      <c r="J103" s="35"/>
    </row>
    <row r="104" spans="1:10" ht="30" customHeight="1" x14ac:dyDescent="0.25">
      <c r="A104" s="163" t="s">
        <v>97</v>
      </c>
      <c r="B104" s="163"/>
      <c r="C104" s="163"/>
      <c r="D104" s="163"/>
      <c r="E104" s="51">
        <f>SUM(E85,E94,E103)</f>
        <v>0</v>
      </c>
      <c r="F104" s="51">
        <f t="shared" ref="F104:I104" si="21">SUM(F85,F94,F103)</f>
        <v>0</v>
      </c>
      <c r="G104" s="51">
        <f t="shared" si="21"/>
        <v>2750</v>
      </c>
      <c r="H104" s="51">
        <f t="shared" si="21"/>
        <v>2150</v>
      </c>
      <c r="I104" s="51">
        <f t="shared" si="21"/>
        <v>4900</v>
      </c>
      <c r="J104" s="35"/>
    </row>
    <row r="105" spans="1:10" ht="30" customHeight="1" x14ac:dyDescent="0.3">
      <c r="A105" s="164" t="s">
        <v>11</v>
      </c>
      <c r="B105" s="165"/>
      <c r="C105" s="165"/>
      <c r="D105" s="166"/>
      <c r="E105" s="51">
        <f>SUM(E47,E76,E104)</f>
        <v>15000</v>
      </c>
      <c r="F105" s="51">
        <f t="shared" ref="F105:I105" si="22">SUM(F47,F76,F104)</f>
        <v>27100</v>
      </c>
      <c r="G105" s="51">
        <f t="shared" si="22"/>
        <v>28750</v>
      </c>
      <c r="H105" s="51">
        <f t="shared" si="22"/>
        <v>15400</v>
      </c>
      <c r="I105" s="51">
        <f t="shared" si="22"/>
        <v>86250</v>
      </c>
      <c r="J105" s="35"/>
    </row>
  </sheetData>
  <autoFilter ref="A2:J89">
    <filterColumn colId="6" showButton="0"/>
    <filterColumn colId="7" showButton="0"/>
    <filterColumn colId="8" showButton="0"/>
  </autoFilter>
  <mergeCells count="66">
    <mergeCell ref="A102:D102"/>
    <mergeCell ref="A103:D103"/>
    <mergeCell ref="A104:D104"/>
    <mergeCell ref="A105:D105"/>
    <mergeCell ref="A94:D94"/>
    <mergeCell ref="A95:J95"/>
    <mergeCell ref="A96:J96"/>
    <mergeCell ref="A99:D99"/>
    <mergeCell ref="A100:J100"/>
    <mergeCell ref="A87:J87"/>
    <mergeCell ref="A91:J91"/>
    <mergeCell ref="A90:D90"/>
    <mergeCell ref="A85:D85"/>
    <mergeCell ref="A93:D93"/>
    <mergeCell ref="A70:J70"/>
    <mergeCell ref="A37:D37"/>
    <mergeCell ref="A86:J86"/>
    <mergeCell ref="A84:D84"/>
    <mergeCell ref="A82:J82"/>
    <mergeCell ref="A71:J71"/>
    <mergeCell ref="A74:D74"/>
    <mergeCell ref="A79:J79"/>
    <mergeCell ref="A81:D81"/>
    <mergeCell ref="A77:J77"/>
    <mergeCell ref="A78:J78"/>
    <mergeCell ref="A58:J58"/>
    <mergeCell ref="A76:D76"/>
    <mergeCell ref="A75:D75"/>
    <mergeCell ref="A38:J38"/>
    <mergeCell ref="A46:D46"/>
    <mergeCell ref="A7:J7"/>
    <mergeCell ref="A8:J8"/>
    <mergeCell ref="A16:D16"/>
    <mergeCell ref="A17:J17"/>
    <mergeCell ref="A22:J22"/>
    <mergeCell ref="A9:J9"/>
    <mergeCell ref="A21:J21"/>
    <mergeCell ref="A20:D20"/>
    <mergeCell ref="G2:J2"/>
    <mergeCell ref="K2:N2"/>
    <mergeCell ref="A4:A5"/>
    <mergeCell ref="B4:B5"/>
    <mergeCell ref="C4:C5"/>
    <mergeCell ref="D4:D5"/>
    <mergeCell ref="E4:I4"/>
    <mergeCell ref="A3:J3"/>
    <mergeCell ref="A49:J49"/>
    <mergeCell ref="A48:J48"/>
    <mergeCell ref="A27:D27"/>
    <mergeCell ref="A32:D32"/>
    <mergeCell ref="A36:D36"/>
    <mergeCell ref="A39:J39"/>
    <mergeCell ref="A41:D41"/>
    <mergeCell ref="A42:J42"/>
    <mergeCell ref="A28:J28"/>
    <mergeCell ref="A33:J33"/>
    <mergeCell ref="A45:D45"/>
    <mergeCell ref="A62:D62"/>
    <mergeCell ref="A69:D69"/>
    <mergeCell ref="A68:D68"/>
    <mergeCell ref="A50:J50"/>
    <mergeCell ref="A53:D53"/>
    <mergeCell ref="A54:J54"/>
    <mergeCell ref="A56:D56"/>
    <mergeCell ref="A59:J59"/>
    <mergeCell ref="A63:J63"/>
  </mergeCells>
  <pageMargins left="0.19" right="0.16" top="0.3" bottom="0.28000000000000003" header="0.3" footer="0.3"/>
  <pageSetup paperSize="9" scale="7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2021-05-24T07:00:54Z</dcterms:modified>
</cp:coreProperties>
</file>