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400" windowHeight="1062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104" i="1" l="1"/>
  <c r="G104" i="1"/>
  <c r="H136" i="1"/>
  <c r="G136" i="1"/>
  <c r="H135" i="1"/>
  <c r="G135" i="1"/>
  <c r="H134" i="1"/>
  <c r="G134" i="1"/>
  <c r="H110" i="1" l="1"/>
  <c r="G110" i="1"/>
  <c r="F16" i="1" l="1"/>
  <c r="E16" i="1"/>
  <c r="D16" i="1"/>
  <c r="C16" i="1"/>
  <c r="H126" i="1"/>
  <c r="G126" i="1"/>
  <c r="H132" i="1"/>
  <c r="G132" i="1"/>
  <c r="H127" i="1"/>
  <c r="G127" i="1"/>
  <c r="H60" i="1"/>
  <c r="G60" i="1"/>
  <c r="F57" i="1"/>
  <c r="E57" i="1"/>
  <c r="D57" i="1"/>
  <c r="C57" i="1"/>
  <c r="D44" i="1"/>
  <c r="H19" i="1"/>
  <c r="G19" i="1"/>
  <c r="H133" i="1"/>
  <c r="G133" i="1"/>
  <c r="H131" i="1"/>
  <c r="G131" i="1"/>
  <c r="H130" i="1"/>
  <c r="G130" i="1"/>
  <c r="H129" i="1"/>
  <c r="G129" i="1"/>
  <c r="H128" i="1"/>
  <c r="G128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1" i="1"/>
  <c r="G111" i="1"/>
  <c r="H109" i="1"/>
  <c r="G109" i="1"/>
  <c r="H108" i="1"/>
  <c r="G108" i="1"/>
  <c r="H107" i="1"/>
  <c r="G107" i="1"/>
  <c r="H106" i="1"/>
  <c r="G106" i="1"/>
  <c r="H105" i="1"/>
  <c r="G105" i="1"/>
  <c r="F137" i="1"/>
  <c r="E137" i="1"/>
  <c r="D137" i="1"/>
  <c r="C137" i="1"/>
  <c r="H95" i="1"/>
  <c r="H94" i="1"/>
  <c r="H93" i="1"/>
  <c r="H92" i="1"/>
  <c r="H91" i="1"/>
  <c r="H90" i="1"/>
  <c r="H89" i="1"/>
  <c r="H88" i="1"/>
  <c r="H87" i="1"/>
  <c r="H86" i="1"/>
  <c r="H85" i="1"/>
  <c r="H84" i="1"/>
  <c r="H82" i="1"/>
  <c r="H81" i="1"/>
  <c r="H80" i="1"/>
  <c r="H75" i="1"/>
  <c r="H74" i="1"/>
  <c r="H73" i="1"/>
  <c r="H72" i="1"/>
  <c r="H70" i="1"/>
  <c r="H69" i="1"/>
  <c r="H67" i="1"/>
  <c r="H66" i="1"/>
  <c r="H65" i="1"/>
  <c r="H64" i="1"/>
  <c r="H61" i="1"/>
  <c r="H59" i="1"/>
  <c r="H58" i="1"/>
  <c r="H56" i="1"/>
  <c r="H55" i="1"/>
  <c r="H54" i="1"/>
  <c r="H53" i="1"/>
  <c r="H50" i="1"/>
  <c r="H49" i="1"/>
  <c r="H47" i="1"/>
  <c r="H46" i="1"/>
  <c r="H45" i="1"/>
  <c r="H41" i="1"/>
  <c r="H40" i="1"/>
  <c r="H38" i="1"/>
  <c r="H37" i="1"/>
  <c r="H36" i="1"/>
  <c r="H34" i="1"/>
  <c r="H33" i="1"/>
  <c r="H32" i="1"/>
  <c r="H31" i="1"/>
  <c r="H30" i="1"/>
  <c r="H29" i="1"/>
  <c r="H28" i="1"/>
  <c r="H27" i="1"/>
  <c r="H26" i="1"/>
  <c r="H25" i="1"/>
  <c r="H24" i="1"/>
  <c r="H21" i="1"/>
  <c r="H18" i="1"/>
  <c r="H16" i="1" s="1"/>
  <c r="H14" i="1"/>
  <c r="H12" i="1"/>
  <c r="H11" i="1"/>
  <c r="H10" i="1"/>
  <c r="H9" i="1"/>
  <c r="G95" i="1"/>
  <c r="G94" i="1"/>
  <c r="G93" i="1"/>
  <c r="G92" i="1"/>
  <c r="G91" i="1"/>
  <c r="G90" i="1"/>
  <c r="G89" i="1"/>
  <c r="G88" i="1"/>
  <c r="G87" i="1"/>
  <c r="G86" i="1"/>
  <c r="G85" i="1"/>
  <c r="G84" i="1"/>
  <c r="G82" i="1"/>
  <c r="G81" i="1"/>
  <c r="G80" i="1"/>
  <c r="G75" i="1"/>
  <c r="G74" i="1"/>
  <c r="G73" i="1"/>
  <c r="G72" i="1"/>
  <c r="G70" i="1"/>
  <c r="G69" i="1"/>
  <c r="G67" i="1"/>
  <c r="G66" i="1"/>
  <c r="G65" i="1"/>
  <c r="G64" i="1"/>
  <c r="G61" i="1"/>
  <c r="G59" i="1"/>
  <c r="G58" i="1"/>
  <c r="G56" i="1"/>
  <c r="G55" i="1"/>
  <c r="G54" i="1"/>
  <c r="G53" i="1"/>
  <c r="G50" i="1"/>
  <c r="G49" i="1"/>
  <c r="G47" i="1"/>
  <c r="G46" i="1"/>
  <c r="G45" i="1"/>
  <c r="G41" i="1"/>
  <c r="G40" i="1"/>
  <c r="G38" i="1"/>
  <c r="G36" i="1"/>
  <c r="G34" i="1"/>
  <c r="G33" i="1"/>
  <c r="G32" i="1"/>
  <c r="G31" i="1"/>
  <c r="G30" i="1"/>
  <c r="G29" i="1"/>
  <c r="G28" i="1"/>
  <c r="G27" i="1"/>
  <c r="G26" i="1"/>
  <c r="G25" i="1"/>
  <c r="G24" i="1"/>
  <c r="G21" i="1"/>
  <c r="G18" i="1"/>
  <c r="G16" i="1" s="1"/>
  <c r="G14" i="1"/>
  <c r="G12" i="1"/>
  <c r="G11" i="1"/>
  <c r="G10" i="1"/>
  <c r="G9" i="1"/>
  <c r="F39" i="1"/>
  <c r="E39" i="1"/>
  <c r="D39" i="1"/>
  <c r="H39" i="1" s="1"/>
  <c r="C39" i="1"/>
  <c r="G39" i="1" s="1"/>
  <c r="F68" i="1"/>
  <c r="F63" i="1"/>
  <c r="F62" i="1"/>
  <c r="F83" i="1"/>
  <c r="E83" i="1"/>
  <c r="F79" i="1"/>
  <c r="E79" i="1"/>
  <c r="F78" i="1"/>
  <c r="E78" i="1"/>
  <c r="F77" i="1"/>
  <c r="E77" i="1"/>
  <c r="F71" i="1"/>
  <c r="E71" i="1"/>
  <c r="F48" i="1"/>
  <c r="E48" i="1"/>
  <c r="F44" i="1"/>
  <c r="E44" i="1"/>
  <c r="F43" i="1"/>
  <c r="E43" i="1"/>
  <c r="F23" i="1"/>
  <c r="E23" i="1"/>
  <c r="F20" i="1"/>
  <c r="E20" i="1"/>
  <c r="F15" i="1"/>
  <c r="E15" i="1"/>
  <c r="F13" i="1"/>
  <c r="E13" i="1"/>
  <c r="F8" i="1"/>
  <c r="E8" i="1"/>
  <c r="F7" i="1"/>
  <c r="E7" i="1"/>
  <c r="D83" i="1"/>
  <c r="H83" i="1" s="1"/>
  <c r="C83" i="1"/>
  <c r="D79" i="1"/>
  <c r="H79" i="1" s="1"/>
  <c r="C79" i="1"/>
  <c r="G79" i="1" s="1"/>
  <c r="D78" i="1"/>
  <c r="H78" i="1" s="1"/>
  <c r="C78" i="1"/>
  <c r="D77" i="1"/>
  <c r="H77" i="1" s="1"/>
  <c r="C77" i="1"/>
  <c r="D71" i="1"/>
  <c r="H71" i="1" s="1"/>
  <c r="C71" i="1"/>
  <c r="G71" i="1" s="1"/>
  <c r="D68" i="1"/>
  <c r="H68" i="1" s="1"/>
  <c r="C68" i="1"/>
  <c r="D63" i="1"/>
  <c r="C63" i="1"/>
  <c r="D62" i="1"/>
  <c r="C62" i="1"/>
  <c r="D52" i="1"/>
  <c r="C52" i="1"/>
  <c r="D51" i="1"/>
  <c r="C51" i="1"/>
  <c r="D48" i="1"/>
  <c r="H48" i="1" s="1"/>
  <c r="C48" i="1"/>
  <c r="G48" i="1" s="1"/>
  <c r="H44" i="1"/>
  <c r="C44" i="1"/>
  <c r="G44" i="1" s="1"/>
  <c r="D43" i="1"/>
  <c r="H43" i="1" s="1"/>
  <c r="C43" i="1"/>
  <c r="G43" i="1" s="1"/>
  <c r="D42" i="1"/>
  <c r="C42" i="1"/>
  <c r="D35" i="1"/>
  <c r="C35" i="1"/>
  <c r="D23" i="1"/>
  <c r="H23" i="1" s="1"/>
  <c r="C23" i="1"/>
  <c r="G23" i="1" s="1"/>
  <c r="D22" i="1"/>
  <c r="C22" i="1"/>
  <c r="D20" i="1"/>
  <c r="H20" i="1" s="1"/>
  <c r="C20" i="1"/>
  <c r="G20" i="1" s="1"/>
  <c r="D15" i="1"/>
  <c r="H15" i="1" s="1"/>
  <c r="C15" i="1"/>
  <c r="G15" i="1" s="1"/>
  <c r="D13" i="1"/>
  <c r="H13" i="1" s="1"/>
  <c r="C13" i="1"/>
  <c r="G13" i="1" s="1"/>
  <c r="D8" i="1"/>
  <c r="H8" i="1" s="1"/>
  <c r="C8" i="1"/>
  <c r="G8" i="1" s="1"/>
  <c r="D7" i="1"/>
  <c r="H7" i="1" s="1"/>
  <c r="C7" i="1"/>
  <c r="G7" i="1" s="1"/>
  <c r="D6" i="1"/>
  <c r="D76" i="1" s="1"/>
  <c r="D96" i="1" s="1"/>
  <c r="C6" i="1"/>
  <c r="C76" i="1" s="1"/>
  <c r="C96" i="1" s="1"/>
  <c r="G57" i="1" l="1"/>
  <c r="H57" i="1"/>
  <c r="G77" i="1"/>
  <c r="G78" i="1"/>
  <c r="G83" i="1"/>
  <c r="H62" i="1"/>
  <c r="H63" i="1"/>
  <c r="H103" i="1" l="1"/>
  <c r="G103" i="1"/>
  <c r="G137" i="1" s="1"/>
  <c r="E68" i="1"/>
  <c r="G68" i="1" s="1"/>
  <c r="E63" i="1"/>
  <c r="F52" i="1"/>
  <c r="E52" i="1"/>
  <c r="E37" i="1"/>
  <c r="G37" i="1" s="1"/>
  <c r="H137" i="1" l="1"/>
  <c r="E51" i="1"/>
  <c r="G51" i="1" s="1"/>
  <c r="G52" i="1"/>
  <c r="F51" i="1"/>
  <c r="H52" i="1"/>
  <c r="E62" i="1"/>
  <c r="G63" i="1"/>
  <c r="E35" i="1"/>
  <c r="G35" i="1" s="1"/>
  <c r="F35" i="1"/>
  <c r="H35" i="1" s="1"/>
  <c r="H51" i="1" l="1"/>
  <c r="F42" i="1"/>
  <c r="H42" i="1" s="1"/>
  <c r="G62" i="1"/>
  <c r="E42" i="1"/>
  <c r="E22" i="1"/>
  <c r="F22" i="1"/>
  <c r="H22" i="1" l="1"/>
  <c r="F6" i="1"/>
  <c r="G22" i="1"/>
  <c r="E6" i="1"/>
  <c r="G6" i="1" s="1"/>
  <c r="G42" i="1"/>
  <c r="E76" i="1"/>
  <c r="G76" i="1" s="1"/>
  <c r="E96" i="1"/>
  <c r="G96" i="1" s="1"/>
  <c r="H6" i="1" l="1"/>
  <c r="F76" i="1"/>
  <c r="H76" i="1" l="1"/>
  <c r="F96" i="1"/>
  <c r="H96" i="1" s="1"/>
</calcChain>
</file>

<file path=xl/sharedStrings.xml><?xml version="1.0" encoding="utf-8"?>
<sst xmlns="http://schemas.openxmlformats.org/spreadsheetml/2006/main" count="183" uniqueCount="171">
  <si>
    <t>Код</t>
  </si>
  <si>
    <t>Загальний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</si>
  <si>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</si>
  <si>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</si>
  <si>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</si>
  <si>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</si>
  <si>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</si>
  <si>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</si>
  <si>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</si>
  <si>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</si>
  <si>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</si>
  <si>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</si>
  <si>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</si>
  <si>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</si>
  <si>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</si>
  <si>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</si>
  <si>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</si>
  <si>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</si>
  <si>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</si>
  <si>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</si>
  <si>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</si>
  <si>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</si>
  <si>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</si>
  <si>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</si>
  <si>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</si>
  <si>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</si>
  <si>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</si>
  <si>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</si>
  <si>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</si>
  <si>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</si>
  <si>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</si>
  <si>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</si>
  <si>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</si>
  <si>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</si>
  <si>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</si>
  <si>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</si>
  <si>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</si>
  <si>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</si>
  <si>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</si>
  <si>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</si>
  <si>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</si>
  <si>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</si>
  <si>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</si>
  <si>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</si>
  <si>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</si>
  <si>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</si>
  <si>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</si>
  <si>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</si>
  <si>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</si>
  <si>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</si>
  <si>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</si>
  <si>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</si>
  <si>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</si>
  <si>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</si>
  <si>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</si>
  <si>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</si>
  <si>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</si>
  <si>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Призачено по бюджету</t>
  </si>
  <si>
    <t>Надійшло</t>
  </si>
  <si>
    <t>Інші неподаткові надходження</t>
  </si>
  <si>
    <t>Доходи від операцій з капіталом.</t>
  </si>
  <si>
    <t>Кошти за шкоду. Що заподіяна на земельних ділянках.які не надані у користування. Внаслідок самовільного іх заняття.</t>
  </si>
  <si>
    <t>Надходження коштів з рахунків виборчих фондів</t>
  </si>
  <si>
    <t>Збір за провадження торговельної діяльності(роздрібна торгівля). Сплачений фізичними особами. Що справлявся до 1 січня 2015р.</t>
  </si>
  <si>
    <t>Збір за провадження торговельної діяльності(роздрібна торгівля). Сплачений юридичними особами. Що справлявся до 1 січня 2015р.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</si>
  <si>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</si>
  <si>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Державне мито що сплачується за місцем розгляду та оформленням документів у тому чмслі і за оформлення документів на спадщину і дарування</t>
  </si>
  <si>
    <t>Кошти від реалізаціїї безхозяйного майна. Знахідок. Спадкового майна. Одержаного територіальню громадою в порядку спадкування чи дарування а також валютні цінності і грошові кошти власники яких невідомі</t>
  </si>
  <si>
    <t>Спеціальний фонд свсього</t>
  </si>
  <si>
    <t>Цільві фонди</t>
  </si>
  <si>
    <t>Кошти від проажу земельних ділянок несільськогосподпорського призначення. Що перебувають у державній або комунальній власності та земельних ділянок які знаходяться на території автономної оеспубліки Крим</t>
  </si>
  <si>
    <t>Надходження бюджетних установ від додаткової (господарської діяльнсті)</t>
  </si>
  <si>
    <t>Плата за оренду майна бюджетних установ</t>
  </si>
  <si>
    <t>Надходження бюджетних установ від реалізації в установленому порядку  майна.( Крім нерухомого майна)</t>
  </si>
  <si>
    <t>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</si>
  <si>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від викидів забруднюючих речовин в атмосферне повітря стаціонарними джерелами забруднення.</t>
  </si>
  <si>
    <t>Надходження від розміщення відходів у чпеціально відведених для цього місцях чи на об"єктах. Крім розміщення окремих видів відходів як вторинної сировини</t>
  </si>
  <si>
    <t>Благодійні внески. Гранди та дарунки</t>
  </si>
  <si>
    <t>Стабілізаційна дотація</t>
  </si>
  <si>
    <t>Орендна плата за водні об"єкти (Ії частини). що надається в кристування на цмовах оренди</t>
  </si>
  <si>
    <t>Разом</t>
  </si>
  <si>
    <t>Найменування згідно з класифікацією видатків бюджету</t>
  </si>
  <si>
    <t>Видатки за тимчасовою класифікацією видатків місцевих бюджетів</t>
  </si>
  <si>
    <t>спеціальний фонд</t>
  </si>
  <si>
    <t>Затверджено місцевим бюджетом з урахуванням змін</t>
  </si>
  <si>
    <t>Виконано з початку року</t>
  </si>
  <si>
    <t>Багатопрофільна стаціонарна медична допомога населенню</t>
  </si>
  <si>
    <t>Всього видатків</t>
  </si>
  <si>
    <t>О111020</t>
  </si>
  <si>
    <t>Організаційне, інфоормаційно-аналітичне та матеріально-технічне забезпечення діяльності селищної ради</t>
  </si>
  <si>
    <t>О112010</t>
  </si>
  <si>
    <t>О113104</t>
  </si>
  <si>
    <t>Організація та проведення громадських робіт</t>
  </si>
  <si>
    <t>О114060</t>
  </si>
  <si>
    <t>О115061</t>
  </si>
  <si>
    <t xml:space="preserve"> </t>
  </si>
  <si>
    <t>Транспортний податок з фізичних осіб</t>
  </si>
  <si>
    <t>Єдиний подоток з юридичних осіб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</si>
  <si>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</si>
  <si>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коштів освітньої субвенції, що утворилася на початок бюджетного періоду.</t>
  </si>
  <si>
    <t>Субвенція з державного бюджету  місцевим бюджетам на надання підтримки дітей з особливими освітніми потребами</t>
  </si>
  <si>
    <t>Субвенція з місцевого  бюджету місцевим бюджетам  на забезпечення якісної сучасної та доступної загальної середньої освіти "Нова українська школа" за рахунок відповідної субвенції з державного бюджету.</t>
  </si>
  <si>
    <t>О110150</t>
  </si>
  <si>
    <t>О111100</t>
  </si>
  <si>
    <t>Забезпечення діяльності інших закладів у сфері освіти (Інклюзивно-ресурсний центр)</t>
  </si>
  <si>
    <t>Надання спеціальної освіти школами естетичного виховання (музичними)</t>
  </si>
  <si>
    <t>Первинна медична допомога населенню, що надається амбулаторно-поліклінічними закладами (відділеннями)</t>
  </si>
  <si>
    <t>Забезпечення соціальними послугами за місцем проживання громадян, які не здатні до самообслуговування у зв"язку з похилим віком</t>
  </si>
  <si>
    <t>О113140</t>
  </si>
  <si>
    <t>Оздоровлення та відпочинок дітей(крім заходів з оздоровлення дітей, що здійснюється за рахунок коштів на оздоровлення громадян, які постраждали внаслідок Чорнобильської катастрофи)</t>
  </si>
  <si>
    <t>О113210</t>
  </si>
  <si>
    <t>О113230</t>
  </si>
  <si>
    <t>Виплата державної соціальної допомоги на дітей-сиріт, та дітей позбавлених батьківського піклування у дитячих будинках сімейного типу та прийомних сім"ях, грошового забезпечення батькам-вихователям і прийомним батькам за надання соціальних послуг</t>
  </si>
  <si>
    <t>О113242</t>
  </si>
  <si>
    <t>Інші заходи у сфері соціального захисту і соціального забезпечення</t>
  </si>
  <si>
    <t>О114030</t>
  </si>
  <si>
    <t>Забезпечення дільності бібліотек</t>
  </si>
  <si>
    <t>Забезпечення діяльності палаців і будинків культури, клубів, центрів дозвілля та інших клубних закладів</t>
  </si>
  <si>
    <t>О114082</t>
  </si>
  <si>
    <t>Інші заходи в галузі культури і мистецтва</t>
  </si>
  <si>
    <t>Забезпечення діяльності місцевих центрів фізичного здоров"янаселення "Спорт для всіх" та проведення фізкультурно-масових заходів серед населення регіону</t>
  </si>
  <si>
    <t>О116030</t>
  </si>
  <si>
    <t>Організація благоустрою населених пунктів</t>
  </si>
  <si>
    <t>О117110</t>
  </si>
  <si>
    <t>Реалізація програм в галузі сільського господарства</t>
  </si>
  <si>
    <t>О117350</t>
  </si>
  <si>
    <t>Розроблення схем планування та забудови території  (містобудівної документації)</t>
  </si>
  <si>
    <t>О117461</t>
  </si>
  <si>
    <t>Утримання та розвиток автомобільних доріг та дорожньої інфраструктури за рахунок коштів місцевого бюджету</t>
  </si>
  <si>
    <t>Заходи на запобігання та ліквідацію надзвичайних ситуацій та наслідків стихійного лиха</t>
  </si>
  <si>
    <t>О118110</t>
  </si>
  <si>
    <t>О118130</t>
  </si>
  <si>
    <t>Забезпечення діяльності місцевої пожежної охорони</t>
  </si>
  <si>
    <t>О118220</t>
  </si>
  <si>
    <t>Заходи та роботи з мобілізаційної підготовки місцевого значення</t>
  </si>
  <si>
    <t>О118230</t>
  </si>
  <si>
    <t>Інші заходи громадського порядку та безпеки</t>
  </si>
  <si>
    <t>О118700</t>
  </si>
  <si>
    <t>Резервний фонд</t>
  </si>
  <si>
    <t>О119410</t>
  </si>
  <si>
    <t>Субвенція з місцевого бюджету на здійснення переданих  видатків у сфері охорони здоров"я за рахунок коштів медичної субвенції</t>
  </si>
  <si>
    <t>О119770</t>
  </si>
  <si>
    <t>Інші субвнції з місцевого бюджету</t>
  </si>
  <si>
    <t xml:space="preserve">О119800 </t>
  </si>
  <si>
    <t>Субвенція з місцевого бюджету державному бюджету на виконання програм соціально-економічного розвитку регіонів</t>
  </si>
  <si>
    <t>О117362</t>
  </si>
  <si>
    <t>Виконання інвестиційних проектів в рамках формування інфраструктури об"єднаних територіальних громад</t>
  </si>
  <si>
    <t>О117363</t>
  </si>
  <si>
    <t>Виконання інвестиційних проектів в рамках здійснення заходів щодо соціально-економічного розвитку окремих територій</t>
  </si>
  <si>
    <t>Надання загальної середньої освіти загальноосвітніми начальними закладами (в т.ч. школою-дитячим садком)</t>
  </si>
  <si>
    <t>Субвенція з місцевого бюджету на реалізайію заходів, спрямованих на реалізацію заходів, спямованих на підвищення якості освіти за рахунок  відповідної субвенції з державного бюджету</t>
  </si>
  <si>
    <t>Рентна плата за користування надрами для видобування корисних копалин загальноднржавного значення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</si>
  <si>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</t>
  </si>
  <si>
    <t>Нвдходження від відшкодування втрат сільськогосподарського і оісогосподарського виробництва</t>
  </si>
  <si>
    <t>О117680</t>
  </si>
  <si>
    <t>Членські внески до асаціації органів місцевого самоврядування</t>
  </si>
  <si>
    <t>О112111</t>
  </si>
  <si>
    <t>О118311</t>
  </si>
  <si>
    <t>Охорона та раціональне використання природних ресурсів</t>
  </si>
  <si>
    <t>О117462</t>
  </si>
  <si>
    <t>Утримання та розвиток інших об№єктів транспортної інфраструктури</t>
  </si>
  <si>
    <t>Звіт про виконання доходів бюджету Заболоттівської селищної територіальної громади за 2020 рік.</t>
  </si>
  <si>
    <t>Рентна плата за спеціальне використання лісових ресурсів  в частині деревини, заготовленої в порядку рубок головного користування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</si>
  <si>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</si>
  <si>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 xml:space="preserve">                                   Звіт про виконання видатків  Заболоттівського селищного бюджету за   2020рік.</t>
  </si>
  <si>
    <t>О111170</t>
  </si>
  <si>
    <t>О113035</t>
  </si>
  <si>
    <t>Компенсаційні виплати за пільговий проїзд окремих категорій громадян на залізничному транспорті</t>
  </si>
  <si>
    <t>О110190</t>
  </si>
  <si>
    <t>Проведення місцевих виборів</t>
  </si>
  <si>
    <t>Начальник фінансового відділу____________________Василь ГАБРИЛЬЧУК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</si>
</sst>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i/>
      <sz val="10"/>
      <name val="Arial Cyr"/>
      <charset val="204"/>
    </font>
    <font>
      <b/>
      <i/>
      <sz val="10"/>
      <name val="Arial Cyr"/>
      <family val="2"/>
      <charset val="204"/>
    </font>
    <font>
      <b/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/>
    <xf numFmtId="0" fontId="3" fillId="0" borderId="0" xfId="0" applyFont="1"/>
    <xf numFmtId="2" fontId="3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2" fontId="1" fillId="2" borderId="0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0" fontId="5" fillId="0" borderId="0" xfId="0" applyFont="1"/>
    <xf numFmtId="2" fontId="2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0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0" xfId="0" applyFont="1" applyAlignment="1"/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2"/>
  <sheetViews>
    <sheetView tabSelected="1" view="pageLayout" topLeftCell="A120" zoomScaleNormal="100" workbookViewId="0">
      <selection activeCell="A100" sqref="A100:I142"/>
    </sheetView>
  </sheetViews>
  <sheetFormatPr defaultRowHeight="12.75" x14ac:dyDescent="0.2"/>
  <cols>
    <col min="1" max="1" width="11.28515625" customWidth="1"/>
    <col min="2" max="2" width="46.42578125" customWidth="1"/>
    <col min="3" max="3" width="11.85546875" customWidth="1"/>
    <col min="4" max="4" width="13.85546875" customWidth="1"/>
    <col min="5" max="5" width="11.5703125" customWidth="1"/>
    <col min="6" max="6" width="13.140625" customWidth="1"/>
    <col min="7" max="7" width="12.140625" customWidth="1"/>
    <col min="8" max="8" width="13.5703125" customWidth="1"/>
    <col min="9" max="9" width="0.140625" customWidth="1"/>
  </cols>
  <sheetData>
    <row r="1" spans="1:10" x14ac:dyDescent="0.2">
      <c r="A1" s="42" t="s">
        <v>161</v>
      </c>
      <c r="B1" s="43"/>
      <c r="C1" s="43"/>
      <c r="D1" s="43"/>
      <c r="E1" s="43"/>
      <c r="F1" s="43"/>
      <c r="G1" s="43"/>
      <c r="H1" s="43"/>
    </row>
    <row r="2" spans="1:10" ht="12.75" customHeight="1" x14ac:dyDescent="0.2">
      <c r="A2" s="44" t="s">
        <v>0</v>
      </c>
      <c r="B2" s="44" t="s">
        <v>81</v>
      </c>
      <c r="C2" s="45" t="s">
        <v>1</v>
      </c>
      <c r="D2" s="46"/>
      <c r="E2" s="47" t="s">
        <v>68</v>
      </c>
      <c r="F2" s="48"/>
      <c r="G2" s="47" t="s">
        <v>80</v>
      </c>
      <c r="H2" s="49"/>
    </row>
    <row r="3" spans="1:10" ht="12.75" customHeight="1" x14ac:dyDescent="0.2">
      <c r="A3" s="44"/>
      <c r="B3" s="44"/>
      <c r="C3" s="40" t="s">
        <v>57</v>
      </c>
      <c r="D3" s="40" t="s">
        <v>58</v>
      </c>
      <c r="E3" s="40" t="s">
        <v>57</v>
      </c>
      <c r="F3" s="40" t="s">
        <v>58</v>
      </c>
      <c r="G3" s="40" t="s">
        <v>57</v>
      </c>
      <c r="H3" s="40" t="s">
        <v>58</v>
      </c>
    </row>
    <row r="4" spans="1:10" x14ac:dyDescent="0.2">
      <c r="A4" s="44"/>
      <c r="B4" s="44"/>
      <c r="C4" s="41"/>
      <c r="D4" s="41"/>
      <c r="E4" s="41"/>
      <c r="F4" s="41"/>
      <c r="G4" s="41"/>
      <c r="H4" s="41"/>
    </row>
    <row r="5" spans="1:10" x14ac:dyDescent="0.2">
      <c r="A5" s="24">
        <v>1</v>
      </c>
      <c r="B5" s="24">
        <v>2</v>
      </c>
      <c r="C5" s="25">
        <v>3</v>
      </c>
      <c r="D5" s="25">
        <v>4</v>
      </c>
      <c r="E5" s="24">
        <v>5</v>
      </c>
      <c r="F5" s="24">
        <v>6</v>
      </c>
      <c r="G5" s="24">
        <v>7</v>
      </c>
      <c r="H5" s="24">
        <v>8</v>
      </c>
    </row>
    <row r="6" spans="1:10" x14ac:dyDescent="0.2">
      <c r="A6" s="1">
        <v>10000000</v>
      </c>
      <c r="B6" s="2" t="s">
        <v>2</v>
      </c>
      <c r="C6" s="4">
        <f>C7+C15+C20+C22</f>
        <v>12684500</v>
      </c>
      <c r="D6" s="4">
        <f>D7+D15+D20+D22</f>
        <v>12489609.940000001</v>
      </c>
      <c r="E6" s="4">
        <f>E7+E15+E20+E22+E39</f>
        <v>0</v>
      </c>
      <c r="F6" s="4">
        <f>F7+F15+F20+F22+F39</f>
        <v>2110.19</v>
      </c>
      <c r="G6" s="4">
        <f>C6+E6</f>
        <v>12684500</v>
      </c>
      <c r="H6" s="4">
        <f>D6+F6</f>
        <v>12491720.130000001</v>
      </c>
    </row>
    <row r="7" spans="1:10" ht="25.5" x14ac:dyDescent="0.2">
      <c r="A7" s="1">
        <v>11000000</v>
      </c>
      <c r="B7" s="2" t="s">
        <v>3</v>
      </c>
      <c r="C7" s="4">
        <f>C8+C13</f>
        <v>8513000</v>
      </c>
      <c r="D7" s="4">
        <f>D8+D13</f>
        <v>8117005.2700000005</v>
      </c>
      <c r="E7" s="4">
        <f t="shared" ref="E7:F7" si="0">E8+E13</f>
        <v>0</v>
      </c>
      <c r="F7" s="4">
        <f t="shared" si="0"/>
        <v>0</v>
      </c>
      <c r="G7" s="4">
        <f t="shared" ref="G7:G73" si="1">C7+E7</f>
        <v>8513000</v>
      </c>
      <c r="H7" s="4">
        <f t="shared" ref="H7:H73" si="2">D7+F7</f>
        <v>8117005.2700000005</v>
      </c>
    </row>
    <row r="8" spans="1:10" x14ac:dyDescent="0.2">
      <c r="A8" s="1">
        <v>11010000</v>
      </c>
      <c r="B8" s="2" t="s">
        <v>4</v>
      </c>
      <c r="C8" s="4">
        <f>C9+C10+C11+C12</f>
        <v>8503000</v>
      </c>
      <c r="D8" s="4">
        <f>D9+D10+D11+D12</f>
        <v>8106767.2700000005</v>
      </c>
      <c r="E8" s="4">
        <f t="shared" ref="E8:F8" si="3">E9+E10+E11+E12</f>
        <v>0</v>
      </c>
      <c r="F8" s="4">
        <f t="shared" si="3"/>
        <v>0</v>
      </c>
      <c r="G8" s="4">
        <f t="shared" si="1"/>
        <v>8503000</v>
      </c>
      <c r="H8" s="4">
        <f t="shared" si="2"/>
        <v>8106767.2700000005</v>
      </c>
    </row>
    <row r="9" spans="1:10" ht="38.25" x14ac:dyDescent="0.2">
      <c r="A9" s="9">
        <v>11010100</v>
      </c>
      <c r="B9" s="10" t="s">
        <v>5</v>
      </c>
      <c r="C9" s="8">
        <v>7024000</v>
      </c>
      <c r="D9" s="8">
        <v>7104179.4699999997</v>
      </c>
      <c r="E9" s="8">
        <v>0</v>
      </c>
      <c r="F9" s="8"/>
      <c r="G9" s="4">
        <f t="shared" si="1"/>
        <v>7024000</v>
      </c>
      <c r="H9" s="4">
        <f t="shared" si="2"/>
        <v>7104179.4699999997</v>
      </c>
    </row>
    <row r="10" spans="1:10" ht="63.75" x14ac:dyDescent="0.2">
      <c r="A10" s="9">
        <v>11010200</v>
      </c>
      <c r="B10" s="10" t="s">
        <v>6</v>
      </c>
      <c r="C10" s="8">
        <v>946000</v>
      </c>
      <c r="D10" s="8">
        <v>897021.07</v>
      </c>
      <c r="E10" s="8">
        <v>0</v>
      </c>
      <c r="F10" s="8"/>
      <c r="G10" s="4">
        <f t="shared" si="1"/>
        <v>946000</v>
      </c>
      <c r="H10" s="4">
        <f t="shared" si="2"/>
        <v>897021.07</v>
      </c>
    </row>
    <row r="11" spans="1:10" ht="38.25" x14ac:dyDescent="0.2">
      <c r="A11" s="9">
        <v>11010400</v>
      </c>
      <c r="B11" s="10" t="s">
        <v>7</v>
      </c>
      <c r="C11" s="8">
        <v>44000</v>
      </c>
      <c r="D11" s="8">
        <v>46270.49</v>
      </c>
      <c r="E11" s="8">
        <v>0</v>
      </c>
      <c r="F11" s="8"/>
      <c r="G11" s="4">
        <f t="shared" si="1"/>
        <v>44000</v>
      </c>
      <c r="H11" s="4">
        <f t="shared" si="2"/>
        <v>46270.49</v>
      </c>
      <c r="J11" t="s">
        <v>95</v>
      </c>
    </row>
    <row r="12" spans="1:10" ht="38.25" x14ac:dyDescent="0.2">
      <c r="A12" s="9">
        <v>11010500</v>
      </c>
      <c r="B12" s="10" t="s">
        <v>8</v>
      </c>
      <c r="C12" s="8">
        <v>489000</v>
      </c>
      <c r="D12" s="8">
        <v>59296.24</v>
      </c>
      <c r="E12" s="8">
        <v>0</v>
      </c>
      <c r="F12" s="8"/>
      <c r="G12" s="4">
        <f t="shared" si="1"/>
        <v>489000</v>
      </c>
      <c r="H12" s="4">
        <f t="shared" si="2"/>
        <v>59296.24</v>
      </c>
    </row>
    <row r="13" spans="1:10" x14ac:dyDescent="0.2">
      <c r="A13" s="1">
        <v>11020000</v>
      </c>
      <c r="B13" s="2" t="s">
        <v>9</v>
      </c>
      <c r="C13" s="4">
        <f>C14</f>
        <v>10000</v>
      </c>
      <c r="D13" s="4">
        <f>D14</f>
        <v>10238</v>
      </c>
      <c r="E13" s="4">
        <f t="shared" ref="E13:F13" si="4">E14</f>
        <v>0</v>
      </c>
      <c r="F13" s="4">
        <f t="shared" si="4"/>
        <v>0</v>
      </c>
      <c r="G13" s="4">
        <f t="shared" si="1"/>
        <v>10000</v>
      </c>
      <c r="H13" s="4">
        <f t="shared" si="2"/>
        <v>10238</v>
      </c>
    </row>
    <row r="14" spans="1:10" ht="25.5" x14ac:dyDescent="0.2">
      <c r="A14" s="9">
        <v>11020200</v>
      </c>
      <c r="B14" s="10" t="s">
        <v>10</v>
      </c>
      <c r="C14" s="8">
        <v>10000</v>
      </c>
      <c r="D14" s="8">
        <v>10238</v>
      </c>
      <c r="E14" s="8">
        <v>0</v>
      </c>
      <c r="F14" s="8"/>
      <c r="G14" s="4">
        <f t="shared" si="1"/>
        <v>10000</v>
      </c>
      <c r="H14" s="4">
        <f t="shared" si="2"/>
        <v>10238</v>
      </c>
    </row>
    <row r="15" spans="1:10" ht="25.5" x14ac:dyDescent="0.2">
      <c r="A15" s="1">
        <v>13000000</v>
      </c>
      <c r="B15" s="2" t="s">
        <v>11</v>
      </c>
      <c r="C15" s="4">
        <f t="shared" ref="C15:F15" si="5">C16</f>
        <v>1008000</v>
      </c>
      <c r="D15" s="4">
        <f t="shared" si="5"/>
        <v>1094196.6000000001</v>
      </c>
      <c r="E15" s="4">
        <f t="shared" si="5"/>
        <v>0</v>
      </c>
      <c r="F15" s="4">
        <f t="shared" si="5"/>
        <v>0</v>
      </c>
      <c r="G15" s="4">
        <f t="shared" si="1"/>
        <v>1008000</v>
      </c>
      <c r="H15" s="4">
        <f t="shared" si="2"/>
        <v>1094196.6000000001</v>
      </c>
    </row>
    <row r="16" spans="1:10" ht="25.5" x14ac:dyDescent="0.2">
      <c r="A16" s="1">
        <v>13010000</v>
      </c>
      <c r="B16" s="2" t="s">
        <v>12</v>
      </c>
      <c r="C16" s="4">
        <f>C18+C19+C17</f>
        <v>1008000</v>
      </c>
      <c r="D16" s="4">
        <f t="shared" ref="D16:H16" si="6">D18+D19+D17</f>
        <v>1094196.6000000001</v>
      </c>
      <c r="E16" s="4">
        <f t="shared" si="6"/>
        <v>0</v>
      </c>
      <c r="F16" s="4">
        <f t="shared" si="6"/>
        <v>0</v>
      </c>
      <c r="G16" s="4">
        <f t="shared" si="6"/>
        <v>707000</v>
      </c>
      <c r="H16" s="4">
        <f t="shared" si="6"/>
        <v>787614.11</v>
      </c>
    </row>
    <row r="17" spans="1:8" ht="38.25" x14ac:dyDescent="0.2">
      <c r="A17" s="9">
        <v>13010100</v>
      </c>
      <c r="B17" s="10" t="s">
        <v>162</v>
      </c>
      <c r="C17" s="8">
        <v>301000</v>
      </c>
      <c r="D17" s="8">
        <v>306582.49</v>
      </c>
      <c r="E17" s="8"/>
      <c r="F17" s="8"/>
      <c r="G17" s="8"/>
      <c r="H17" s="8"/>
    </row>
    <row r="18" spans="1:8" ht="63.75" x14ac:dyDescent="0.2">
      <c r="A18" s="9">
        <v>13010200</v>
      </c>
      <c r="B18" s="10" t="s">
        <v>13</v>
      </c>
      <c r="C18" s="8">
        <v>707000</v>
      </c>
      <c r="D18" s="8">
        <v>786323.11</v>
      </c>
      <c r="E18" s="8">
        <v>0</v>
      </c>
      <c r="F18" s="8"/>
      <c r="G18" s="4">
        <f t="shared" si="1"/>
        <v>707000</v>
      </c>
      <c r="H18" s="4">
        <f t="shared" si="2"/>
        <v>786323.11</v>
      </c>
    </row>
    <row r="19" spans="1:8" ht="38.25" x14ac:dyDescent="0.2">
      <c r="A19" s="9">
        <v>13030100</v>
      </c>
      <c r="B19" s="10" t="s">
        <v>151</v>
      </c>
      <c r="C19" s="8"/>
      <c r="D19" s="8">
        <v>1291</v>
      </c>
      <c r="E19" s="8"/>
      <c r="F19" s="8"/>
      <c r="G19" s="4">
        <f t="shared" ref="G19" si="7">C19+E19</f>
        <v>0</v>
      </c>
      <c r="H19" s="4">
        <f t="shared" ref="H19" si="8">D19+F19</f>
        <v>1291</v>
      </c>
    </row>
    <row r="20" spans="1:8" x14ac:dyDescent="0.2">
      <c r="A20" s="1">
        <v>14000000</v>
      </c>
      <c r="B20" s="2" t="s">
        <v>14</v>
      </c>
      <c r="C20" s="4">
        <f>C21</f>
        <v>186100</v>
      </c>
      <c r="D20" s="4">
        <f>D21</f>
        <v>196080.65</v>
      </c>
      <c r="E20" s="4">
        <f t="shared" ref="E20:F20" si="9">E21</f>
        <v>0</v>
      </c>
      <c r="F20" s="4">
        <f t="shared" si="9"/>
        <v>0</v>
      </c>
      <c r="G20" s="4">
        <f t="shared" si="1"/>
        <v>186100</v>
      </c>
      <c r="H20" s="4">
        <f t="shared" si="2"/>
        <v>196080.65</v>
      </c>
    </row>
    <row r="21" spans="1:8" ht="38.25" x14ac:dyDescent="0.2">
      <c r="A21" s="9">
        <v>14040000</v>
      </c>
      <c r="B21" s="10" t="s">
        <v>15</v>
      </c>
      <c r="C21" s="8">
        <v>186100</v>
      </c>
      <c r="D21" s="8">
        <v>196080.65</v>
      </c>
      <c r="E21" s="8">
        <v>0</v>
      </c>
      <c r="F21" s="8"/>
      <c r="G21" s="4">
        <f t="shared" si="1"/>
        <v>186100</v>
      </c>
      <c r="H21" s="4">
        <f t="shared" si="2"/>
        <v>196080.65</v>
      </c>
    </row>
    <row r="22" spans="1:8" x14ac:dyDescent="0.2">
      <c r="A22" s="1">
        <v>18000000</v>
      </c>
      <c r="B22" s="2" t="s">
        <v>16</v>
      </c>
      <c r="C22" s="4">
        <f>C23+C35+C33+C34</f>
        <v>2977400</v>
      </c>
      <c r="D22" s="4">
        <f>D23+D35+D33+D34</f>
        <v>3082327.42</v>
      </c>
      <c r="E22" s="4">
        <f t="shared" ref="E22:F22" si="10">E23+E35+E33+E34</f>
        <v>0</v>
      </c>
      <c r="F22" s="4">
        <f t="shared" si="10"/>
        <v>0</v>
      </c>
      <c r="G22" s="4">
        <f t="shared" si="1"/>
        <v>2977400</v>
      </c>
      <c r="H22" s="4">
        <f t="shared" si="2"/>
        <v>3082327.42</v>
      </c>
    </row>
    <row r="23" spans="1:8" x14ac:dyDescent="0.2">
      <c r="A23" s="1">
        <v>18010000</v>
      </c>
      <c r="B23" s="2" t="s">
        <v>17</v>
      </c>
      <c r="C23" s="4">
        <f>C25+C26+C27+C28+C29+C30+C31+C32+C24</f>
        <v>1744500</v>
      </c>
      <c r="D23" s="4">
        <f t="shared" ref="D23:F23" si="11">D25+D26+D27+D28+D29+D30+D31+D32+D24</f>
        <v>1852031.48</v>
      </c>
      <c r="E23" s="4">
        <f t="shared" si="11"/>
        <v>0</v>
      </c>
      <c r="F23" s="4">
        <f t="shared" si="11"/>
        <v>0</v>
      </c>
      <c r="G23" s="4">
        <f t="shared" si="1"/>
        <v>1744500</v>
      </c>
      <c r="H23" s="4">
        <f t="shared" si="2"/>
        <v>1852031.48</v>
      </c>
    </row>
    <row r="24" spans="1:8" x14ac:dyDescent="0.2">
      <c r="A24" s="9">
        <v>18011000</v>
      </c>
      <c r="B24" s="10" t="s">
        <v>96</v>
      </c>
      <c r="C24" s="8"/>
      <c r="D24" s="8"/>
      <c r="E24" s="8">
        <v>0</v>
      </c>
      <c r="F24" s="8"/>
      <c r="G24" s="4">
        <f t="shared" si="1"/>
        <v>0</v>
      </c>
      <c r="H24" s="4">
        <f t="shared" si="2"/>
        <v>0</v>
      </c>
    </row>
    <row r="25" spans="1:8" ht="38.25" x14ac:dyDescent="0.2">
      <c r="A25" s="9">
        <v>18010100</v>
      </c>
      <c r="B25" s="10" t="s">
        <v>18</v>
      </c>
      <c r="C25" s="8">
        <v>1300</v>
      </c>
      <c r="D25" s="8">
        <v>1383.41</v>
      </c>
      <c r="E25" s="8">
        <v>0</v>
      </c>
      <c r="F25" s="8"/>
      <c r="G25" s="4">
        <f t="shared" si="1"/>
        <v>1300</v>
      </c>
      <c r="H25" s="4">
        <f t="shared" si="2"/>
        <v>1383.41</v>
      </c>
    </row>
    <row r="26" spans="1:8" ht="38.25" x14ac:dyDescent="0.2">
      <c r="A26" s="9">
        <v>18010200</v>
      </c>
      <c r="B26" s="10" t="s">
        <v>19</v>
      </c>
      <c r="C26" s="8">
        <v>7700</v>
      </c>
      <c r="D26" s="8">
        <v>7771.53</v>
      </c>
      <c r="E26" s="8">
        <v>0</v>
      </c>
      <c r="F26" s="8"/>
      <c r="G26" s="4">
        <f t="shared" si="1"/>
        <v>7700</v>
      </c>
      <c r="H26" s="4">
        <f t="shared" si="2"/>
        <v>7771.53</v>
      </c>
    </row>
    <row r="27" spans="1:8" ht="38.25" x14ac:dyDescent="0.2">
      <c r="A27" s="9">
        <v>18010300</v>
      </c>
      <c r="B27" s="10" t="s">
        <v>20</v>
      </c>
      <c r="C27" s="8">
        <v>101600</v>
      </c>
      <c r="D27" s="8">
        <v>101612.31</v>
      </c>
      <c r="E27" s="8">
        <v>0</v>
      </c>
      <c r="F27" s="8"/>
      <c r="G27" s="4">
        <f t="shared" si="1"/>
        <v>101600</v>
      </c>
      <c r="H27" s="4">
        <f t="shared" si="2"/>
        <v>101612.31</v>
      </c>
    </row>
    <row r="28" spans="1:8" ht="38.25" x14ac:dyDescent="0.2">
      <c r="A28" s="9">
        <v>18010400</v>
      </c>
      <c r="B28" s="10" t="s">
        <v>21</v>
      </c>
      <c r="C28" s="8">
        <v>55000</v>
      </c>
      <c r="D28" s="8">
        <v>63303.27</v>
      </c>
      <c r="E28" s="8">
        <v>0</v>
      </c>
      <c r="F28" s="8"/>
      <c r="G28" s="4">
        <f t="shared" si="1"/>
        <v>55000</v>
      </c>
      <c r="H28" s="4">
        <f t="shared" si="2"/>
        <v>63303.27</v>
      </c>
    </row>
    <row r="29" spans="1:8" x14ac:dyDescent="0.2">
      <c r="A29" s="9">
        <v>18010500</v>
      </c>
      <c r="B29" s="10" t="s">
        <v>22</v>
      </c>
      <c r="C29" s="8">
        <v>732900</v>
      </c>
      <c r="D29" s="8">
        <v>784562.94</v>
      </c>
      <c r="E29" s="8">
        <v>0</v>
      </c>
      <c r="F29" s="8"/>
      <c r="G29" s="4">
        <f t="shared" si="1"/>
        <v>732900</v>
      </c>
      <c r="H29" s="4">
        <f t="shared" si="2"/>
        <v>784562.94</v>
      </c>
    </row>
    <row r="30" spans="1:8" x14ac:dyDescent="0.2">
      <c r="A30" s="9">
        <v>18010600</v>
      </c>
      <c r="B30" s="10" t="s">
        <v>23</v>
      </c>
      <c r="C30" s="8">
        <v>517000</v>
      </c>
      <c r="D30" s="8">
        <v>551246.87</v>
      </c>
      <c r="E30" s="8">
        <v>0</v>
      </c>
      <c r="F30" s="8"/>
      <c r="G30" s="4">
        <f t="shared" si="1"/>
        <v>517000</v>
      </c>
      <c r="H30" s="4">
        <f t="shared" si="2"/>
        <v>551246.87</v>
      </c>
    </row>
    <row r="31" spans="1:8" x14ac:dyDescent="0.2">
      <c r="A31" s="9">
        <v>18010700</v>
      </c>
      <c r="B31" s="10" t="s">
        <v>24</v>
      </c>
      <c r="C31" s="8">
        <v>299000</v>
      </c>
      <c r="D31" s="8">
        <v>306941.15000000002</v>
      </c>
      <c r="E31" s="8">
        <v>0</v>
      </c>
      <c r="F31" s="8"/>
      <c r="G31" s="4">
        <f t="shared" si="1"/>
        <v>299000</v>
      </c>
      <c r="H31" s="4">
        <f t="shared" si="2"/>
        <v>306941.15000000002</v>
      </c>
    </row>
    <row r="32" spans="1:8" x14ac:dyDescent="0.2">
      <c r="A32" s="9">
        <v>18010900</v>
      </c>
      <c r="B32" s="10" t="s">
        <v>25</v>
      </c>
      <c r="C32" s="8">
        <v>30000</v>
      </c>
      <c r="D32" s="8">
        <v>35210</v>
      </c>
      <c r="E32" s="8"/>
      <c r="F32" s="8"/>
      <c r="G32" s="4">
        <f t="shared" si="1"/>
        <v>30000</v>
      </c>
      <c r="H32" s="4">
        <f t="shared" si="2"/>
        <v>35210</v>
      </c>
    </row>
    <row r="33" spans="1:8" ht="38.25" x14ac:dyDescent="0.2">
      <c r="A33" s="9">
        <v>18040100</v>
      </c>
      <c r="B33" s="10" t="s">
        <v>63</v>
      </c>
      <c r="C33" s="8"/>
      <c r="D33" s="8"/>
      <c r="E33" s="8"/>
      <c r="F33" s="8"/>
      <c r="G33" s="4">
        <f t="shared" si="1"/>
        <v>0</v>
      </c>
      <c r="H33" s="4">
        <f t="shared" si="2"/>
        <v>0</v>
      </c>
    </row>
    <row r="34" spans="1:8" ht="51" x14ac:dyDescent="0.2">
      <c r="A34" s="9">
        <v>18040200</v>
      </c>
      <c r="B34" s="10" t="s">
        <v>64</v>
      </c>
      <c r="C34" s="8"/>
      <c r="D34" s="8"/>
      <c r="E34" s="4">
        <v>0</v>
      </c>
      <c r="F34" s="4"/>
      <c r="G34" s="4">
        <f t="shared" si="1"/>
        <v>0</v>
      </c>
      <c r="H34" s="4">
        <f t="shared" si="2"/>
        <v>0</v>
      </c>
    </row>
    <row r="35" spans="1:8" x14ac:dyDescent="0.2">
      <c r="A35" s="1">
        <v>18050000</v>
      </c>
      <c r="B35" s="2" t="s">
        <v>26</v>
      </c>
      <c r="C35" s="4">
        <f>C37+C38+C36</f>
        <v>1232900</v>
      </c>
      <c r="D35" s="4">
        <f t="shared" ref="D35:F35" si="12">D37+D38+D36</f>
        <v>1230295.94</v>
      </c>
      <c r="E35" s="4">
        <f t="shared" si="12"/>
        <v>0</v>
      </c>
      <c r="F35" s="4">
        <f t="shared" si="12"/>
        <v>0</v>
      </c>
      <c r="G35" s="4">
        <f t="shared" si="1"/>
        <v>1232900</v>
      </c>
      <c r="H35" s="4">
        <f t="shared" si="2"/>
        <v>1230295.94</v>
      </c>
    </row>
    <row r="36" spans="1:8" x14ac:dyDescent="0.2">
      <c r="A36" s="9">
        <v>18050300</v>
      </c>
      <c r="B36" s="10" t="s">
        <v>97</v>
      </c>
      <c r="C36" s="8">
        <v>24500</v>
      </c>
      <c r="D36" s="8">
        <v>24511.41</v>
      </c>
      <c r="E36" s="8">
        <v>0</v>
      </c>
      <c r="F36" s="8"/>
      <c r="G36" s="4">
        <f t="shared" si="1"/>
        <v>24500</v>
      </c>
      <c r="H36" s="4">
        <f t="shared" si="2"/>
        <v>24511.41</v>
      </c>
    </row>
    <row r="37" spans="1:8" x14ac:dyDescent="0.2">
      <c r="A37" s="9">
        <v>18050400</v>
      </c>
      <c r="B37" s="10" t="s">
        <v>27</v>
      </c>
      <c r="C37" s="8">
        <v>1186000</v>
      </c>
      <c r="D37" s="8">
        <v>1180008.6599999999</v>
      </c>
      <c r="E37" s="4">
        <f>E38+E39</f>
        <v>0</v>
      </c>
      <c r="F37" s="4"/>
      <c r="G37" s="4">
        <f t="shared" si="1"/>
        <v>1186000</v>
      </c>
      <c r="H37" s="4">
        <f t="shared" si="2"/>
        <v>1180008.6599999999</v>
      </c>
    </row>
    <row r="38" spans="1:8" ht="63.75" x14ac:dyDescent="0.2">
      <c r="A38" s="9">
        <v>18050500</v>
      </c>
      <c r="B38" s="10" t="s">
        <v>28</v>
      </c>
      <c r="C38" s="8">
        <v>22400</v>
      </c>
      <c r="D38" s="8">
        <v>25775.87</v>
      </c>
      <c r="E38" s="8"/>
      <c r="F38" s="8"/>
      <c r="G38" s="4">
        <f t="shared" si="1"/>
        <v>22400</v>
      </c>
      <c r="H38" s="4">
        <f t="shared" si="2"/>
        <v>25775.87</v>
      </c>
    </row>
    <row r="39" spans="1:8" x14ac:dyDescent="0.2">
      <c r="A39" s="1">
        <v>19000000</v>
      </c>
      <c r="B39" s="10"/>
      <c r="C39" s="4">
        <f>C40+C41</f>
        <v>0</v>
      </c>
      <c r="D39" s="4">
        <f t="shared" ref="D39:F39" si="13">D40+D41</f>
        <v>0</v>
      </c>
      <c r="E39" s="4">
        <f t="shared" si="13"/>
        <v>0</v>
      </c>
      <c r="F39" s="4">
        <f t="shared" si="13"/>
        <v>2110.19</v>
      </c>
      <c r="G39" s="4">
        <f t="shared" si="1"/>
        <v>0</v>
      </c>
      <c r="H39" s="4">
        <f t="shared" si="2"/>
        <v>2110.19</v>
      </c>
    </row>
    <row r="40" spans="1:8" ht="38.25" x14ac:dyDescent="0.2">
      <c r="A40" s="9">
        <v>19010100</v>
      </c>
      <c r="B40" s="10" t="s">
        <v>75</v>
      </c>
      <c r="C40" s="8"/>
      <c r="D40" s="8"/>
      <c r="E40" s="4"/>
      <c r="F40" s="8">
        <v>1161.18</v>
      </c>
      <c r="G40" s="4">
        <f t="shared" si="1"/>
        <v>0</v>
      </c>
      <c r="H40" s="4">
        <f t="shared" si="2"/>
        <v>1161.18</v>
      </c>
    </row>
    <row r="41" spans="1:8" ht="51" x14ac:dyDescent="0.2">
      <c r="A41" s="9">
        <v>19010300</v>
      </c>
      <c r="B41" s="10" t="s">
        <v>76</v>
      </c>
      <c r="C41" s="8"/>
      <c r="D41" s="8"/>
      <c r="E41" s="4"/>
      <c r="F41" s="8">
        <v>949.01</v>
      </c>
      <c r="G41" s="4">
        <f t="shared" si="1"/>
        <v>0</v>
      </c>
      <c r="H41" s="4">
        <f t="shared" si="2"/>
        <v>949.01</v>
      </c>
    </row>
    <row r="42" spans="1:8" x14ac:dyDescent="0.2">
      <c r="A42" s="1">
        <v>20000000</v>
      </c>
      <c r="B42" s="2" t="s">
        <v>29</v>
      </c>
      <c r="C42" s="4">
        <f>C43+C51+C62+C57</f>
        <v>85500</v>
      </c>
      <c r="D42" s="4">
        <f>D43+D51+D62+D57</f>
        <v>87110.68</v>
      </c>
      <c r="E42" s="4">
        <f>E43+E51+E62+E57</f>
        <v>1689800</v>
      </c>
      <c r="F42" s="4">
        <f>F43+F51+F62+F57</f>
        <v>1626386.6500000001</v>
      </c>
      <c r="G42" s="4">
        <f t="shared" si="1"/>
        <v>1775300</v>
      </c>
      <c r="H42" s="4">
        <f t="shared" si="2"/>
        <v>1713497.33</v>
      </c>
    </row>
    <row r="43" spans="1:8" x14ac:dyDescent="0.2">
      <c r="A43" s="1">
        <v>21000000</v>
      </c>
      <c r="B43" s="2" t="s">
        <v>30</v>
      </c>
      <c r="C43" s="4">
        <f>C44+C46+C48</f>
        <v>30100</v>
      </c>
      <c r="D43" s="4">
        <f>D44+D46+D48</f>
        <v>30397</v>
      </c>
      <c r="E43" s="4">
        <f t="shared" ref="E43:F43" si="14">E44+E46+E48</f>
        <v>0</v>
      </c>
      <c r="F43" s="4">
        <f t="shared" si="14"/>
        <v>0</v>
      </c>
      <c r="G43" s="4">
        <f t="shared" si="1"/>
        <v>30100</v>
      </c>
      <c r="H43" s="4">
        <f t="shared" si="2"/>
        <v>30397</v>
      </c>
    </row>
    <row r="44" spans="1:8" ht="76.5" x14ac:dyDescent="0.2">
      <c r="A44" s="1">
        <v>21010000</v>
      </c>
      <c r="B44" s="2" t="s">
        <v>31</v>
      </c>
      <c r="C44" s="4">
        <f>C45</f>
        <v>1200</v>
      </c>
      <c r="D44" s="4">
        <f>D45</f>
        <v>1200</v>
      </c>
      <c r="E44" s="4">
        <f t="shared" ref="E44:F44" si="15">E45</f>
        <v>0</v>
      </c>
      <c r="F44" s="4">
        <f t="shared" si="15"/>
        <v>0</v>
      </c>
      <c r="G44" s="4">
        <f t="shared" si="1"/>
        <v>1200</v>
      </c>
      <c r="H44" s="4">
        <f t="shared" si="2"/>
        <v>1200</v>
      </c>
    </row>
    <row r="45" spans="1:8" ht="38.25" x14ac:dyDescent="0.2">
      <c r="A45" s="9">
        <v>21010300</v>
      </c>
      <c r="B45" s="10" t="s">
        <v>32</v>
      </c>
      <c r="C45" s="8">
        <v>1200</v>
      </c>
      <c r="D45" s="8">
        <v>1200</v>
      </c>
      <c r="E45" s="4"/>
      <c r="F45" s="4"/>
      <c r="G45" s="4">
        <f t="shared" si="1"/>
        <v>1200</v>
      </c>
      <c r="H45" s="4">
        <f t="shared" si="2"/>
        <v>1200</v>
      </c>
    </row>
    <row r="46" spans="1:8" ht="38.25" x14ac:dyDescent="0.2">
      <c r="A46" s="9">
        <v>21110000</v>
      </c>
      <c r="B46" s="10" t="s">
        <v>153</v>
      </c>
      <c r="C46" s="8"/>
      <c r="D46" s="8"/>
      <c r="E46" s="8">
        <v>0</v>
      </c>
      <c r="F46" s="8"/>
      <c r="G46" s="8">
        <f t="shared" si="1"/>
        <v>0</v>
      </c>
      <c r="H46" s="8">
        <f t="shared" si="2"/>
        <v>0</v>
      </c>
    </row>
    <row r="47" spans="1:8" x14ac:dyDescent="0.2">
      <c r="A47" s="1"/>
      <c r="B47" s="2"/>
      <c r="C47" s="4"/>
      <c r="D47" s="4"/>
      <c r="E47" s="8">
        <v>0</v>
      </c>
      <c r="F47" s="8"/>
      <c r="G47" s="4">
        <f t="shared" si="1"/>
        <v>0</v>
      </c>
      <c r="H47" s="4">
        <f t="shared" si="2"/>
        <v>0</v>
      </c>
    </row>
    <row r="48" spans="1:8" x14ac:dyDescent="0.2">
      <c r="A48" s="1">
        <v>21080000</v>
      </c>
      <c r="B48" s="2" t="s">
        <v>33</v>
      </c>
      <c r="C48" s="4">
        <f>C49+C50</f>
        <v>28900</v>
      </c>
      <c r="D48" s="4">
        <f>D49+D50</f>
        <v>29197</v>
      </c>
      <c r="E48" s="4">
        <f t="shared" ref="E48:F48" si="16">E49+E50</f>
        <v>0</v>
      </c>
      <c r="F48" s="4">
        <f t="shared" si="16"/>
        <v>0</v>
      </c>
      <c r="G48" s="4">
        <f t="shared" si="1"/>
        <v>28900</v>
      </c>
      <c r="H48" s="4">
        <f t="shared" si="2"/>
        <v>29197</v>
      </c>
    </row>
    <row r="49" spans="1:8" x14ac:dyDescent="0.2">
      <c r="A49" s="9">
        <v>21081100</v>
      </c>
      <c r="B49" s="10" t="s">
        <v>34</v>
      </c>
      <c r="C49" s="8">
        <v>1900</v>
      </c>
      <c r="D49" s="8">
        <v>2197</v>
      </c>
      <c r="E49" s="4">
        <v>0</v>
      </c>
      <c r="F49" s="4"/>
      <c r="G49" s="4">
        <f t="shared" si="1"/>
        <v>1900</v>
      </c>
      <c r="H49" s="4">
        <f t="shared" si="2"/>
        <v>2197</v>
      </c>
    </row>
    <row r="50" spans="1:8" ht="38.25" x14ac:dyDescent="0.2">
      <c r="A50" s="9">
        <v>21081500</v>
      </c>
      <c r="B50" s="10" t="s">
        <v>65</v>
      </c>
      <c r="C50" s="8">
        <v>27000</v>
      </c>
      <c r="D50" s="8">
        <v>27000</v>
      </c>
      <c r="E50" s="4">
        <v>0</v>
      </c>
      <c r="F50" s="4"/>
      <c r="G50" s="4">
        <f t="shared" si="1"/>
        <v>27000</v>
      </c>
      <c r="H50" s="4">
        <f t="shared" si="2"/>
        <v>27000</v>
      </c>
    </row>
    <row r="51" spans="1:8" ht="25.5" x14ac:dyDescent="0.2">
      <c r="A51" s="1">
        <v>22000000</v>
      </c>
      <c r="B51" s="2" t="s">
        <v>35</v>
      </c>
      <c r="C51" s="4">
        <f>C52</f>
        <v>16600</v>
      </c>
      <c r="D51" s="4">
        <f t="shared" ref="D51:F51" si="17">D52</f>
        <v>17837.18</v>
      </c>
      <c r="E51" s="4">
        <f t="shared" si="17"/>
        <v>0</v>
      </c>
      <c r="F51" s="4">
        <f t="shared" si="17"/>
        <v>0</v>
      </c>
      <c r="G51" s="4">
        <f t="shared" si="1"/>
        <v>16600</v>
      </c>
      <c r="H51" s="4">
        <f t="shared" si="2"/>
        <v>17837.18</v>
      </c>
    </row>
    <row r="52" spans="1:8" x14ac:dyDescent="0.2">
      <c r="A52" s="1">
        <v>22010000</v>
      </c>
      <c r="B52" s="2" t="s">
        <v>36</v>
      </c>
      <c r="C52" s="4">
        <f>C53+C54+C55+C56</f>
        <v>16600</v>
      </c>
      <c r="D52" s="4">
        <f t="shared" ref="D52:F52" si="18">D53+D54+D55+D56</f>
        <v>17837.18</v>
      </c>
      <c r="E52" s="4">
        <f t="shared" si="18"/>
        <v>0</v>
      </c>
      <c r="F52" s="4">
        <f t="shared" si="18"/>
        <v>0</v>
      </c>
      <c r="G52" s="4">
        <f t="shared" si="1"/>
        <v>16600</v>
      </c>
      <c r="H52" s="4">
        <f t="shared" si="2"/>
        <v>17837.18</v>
      </c>
    </row>
    <row r="53" spans="1:8" x14ac:dyDescent="0.2">
      <c r="A53" s="9">
        <v>22012500</v>
      </c>
      <c r="B53" s="10" t="s">
        <v>37</v>
      </c>
      <c r="C53" s="8">
        <v>6000</v>
      </c>
      <c r="D53" s="8">
        <v>6784</v>
      </c>
      <c r="E53" s="8">
        <v>0</v>
      </c>
      <c r="F53" s="8"/>
      <c r="G53" s="4">
        <f t="shared" si="1"/>
        <v>6000</v>
      </c>
      <c r="H53" s="4">
        <f t="shared" si="2"/>
        <v>6784</v>
      </c>
    </row>
    <row r="54" spans="1:8" ht="38.25" x14ac:dyDescent="0.2">
      <c r="A54" s="9">
        <v>22080400</v>
      </c>
      <c r="B54" s="10" t="s">
        <v>38</v>
      </c>
      <c r="C54" s="8">
        <v>10500</v>
      </c>
      <c r="D54" s="8">
        <v>10868.78</v>
      </c>
      <c r="E54" s="8"/>
      <c r="F54" s="8"/>
      <c r="G54" s="4">
        <f t="shared" si="1"/>
        <v>10500</v>
      </c>
      <c r="H54" s="4">
        <f t="shared" si="2"/>
        <v>10868.78</v>
      </c>
    </row>
    <row r="55" spans="1:8" ht="38.25" x14ac:dyDescent="0.2">
      <c r="A55" s="9">
        <v>22090100</v>
      </c>
      <c r="B55" s="10" t="s">
        <v>66</v>
      </c>
      <c r="C55" s="8">
        <v>100</v>
      </c>
      <c r="D55" s="8">
        <v>184.4</v>
      </c>
      <c r="E55" s="8"/>
      <c r="F55" s="8"/>
      <c r="G55" s="4">
        <f t="shared" si="1"/>
        <v>100</v>
      </c>
      <c r="H55" s="4">
        <f t="shared" si="2"/>
        <v>184.4</v>
      </c>
    </row>
    <row r="56" spans="1:8" ht="25.5" x14ac:dyDescent="0.2">
      <c r="A56" s="9">
        <v>22130002</v>
      </c>
      <c r="B56" s="10" t="s">
        <v>79</v>
      </c>
      <c r="C56" s="8"/>
      <c r="D56" s="8"/>
      <c r="E56" s="3"/>
      <c r="F56" s="3"/>
      <c r="G56" s="4">
        <f t="shared" si="1"/>
        <v>0</v>
      </c>
      <c r="H56" s="4">
        <f t="shared" si="2"/>
        <v>0</v>
      </c>
    </row>
    <row r="57" spans="1:8" x14ac:dyDescent="0.2">
      <c r="A57" s="1">
        <v>24000000</v>
      </c>
      <c r="B57" s="2" t="s">
        <v>59</v>
      </c>
      <c r="C57" s="3">
        <f>C59+C61+C58+C60</f>
        <v>38800</v>
      </c>
      <c r="D57" s="3">
        <f t="shared" ref="D57:H57" si="19">D59+D61+D58+D60</f>
        <v>38876.5</v>
      </c>
      <c r="E57" s="3">
        <f t="shared" si="19"/>
        <v>24000</v>
      </c>
      <c r="F57" s="3">
        <f t="shared" si="19"/>
        <v>24119.11</v>
      </c>
      <c r="G57" s="3">
        <f t="shared" si="19"/>
        <v>62800</v>
      </c>
      <c r="H57" s="3">
        <f t="shared" si="19"/>
        <v>62995.61</v>
      </c>
    </row>
    <row r="58" spans="1:8" ht="51" x14ac:dyDescent="0.2">
      <c r="A58" s="9">
        <v>24062100</v>
      </c>
      <c r="B58" s="10" t="s">
        <v>74</v>
      </c>
      <c r="C58" s="7"/>
      <c r="D58" s="7"/>
      <c r="E58" s="8">
        <v>24000</v>
      </c>
      <c r="F58" s="8">
        <v>24119.11</v>
      </c>
      <c r="G58" s="4">
        <f t="shared" si="1"/>
        <v>24000</v>
      </c>
      <c r="H58" s="4">
        <f t="shared" si="2"/>
        <v>24119.11</v>
      </c>
    </row>
    <row r="59" spans="1:8" ht="42.75" customHeight="1" x14ac:dyDescent="0.2">
      <c r="A59" s="9">
        <v>24062200</v>
      </c>
      <c r="B59" s="10" t="s">
        <v>61</v>
      </c>
      <c r="C59" s="8"/>
      <c r="D59" s="8"/>
      <c r="E59" s="8"/>
      <c r="F59" s="8"/>
      <c r="G59" s="4">
        <f t="shared" si="1"/>
        <v>0</v>
      </c>
      <c r="H59" s="4">
        <f t="shared" si="2"/>
        <v>0</v>
      </c>
    </row>
    <row r="60" spans="1:8" ht="13.5" customHeight="1" x14ac:dyDescent="0.2">
      <c r="A60" s="9">
        <v>24060300</v>
      </c>
      <c r="B60" s="10" t="s">
        <v>33</v>
      </c>
      <c r="C60" s="8"/>
      <c r="D60" s="8"/>
      <c r="E60" s="8"/>
      <c r="F60" s="8"/>
      <c r="G60" s="4">
        <f t="shared" ref="G60" si="20">C60+E60</f>
        <v>0</v>
      </c>
      <c r="H60" s="4">
        <f t="shared" ref="H60" si="21">D60+F60</f>
        <v>0</v>
      </c>
    </row>
    <row r="61" spans="1:8" x14ac:dyDescent="0.2">
      <c r="A61" s="9">
        <v>24060600</v>
      </c>
      <c r="B61" s="10" t="s">
        <v>62</v>
      </c>
      <c r="C61" s="8">
        <v>38800</v>
      </c>
      <c r="D61" s="8">
        <v>38876.5</v>
      </c>
      <c r="E61" s="4"/>
      <c r="F61" s="4"/>
      <c r="G61" s="4">
        <f t="shared" si="1"/>
        <v>38800</v>
      </c>
      <c r="H61" s="4">
        <f t="shared" si="2"/>
        <v>38876.5</v>
      </c>
    </row>
    <row r="62" spans="1:8" x14ac:dyDescent="0.2">
      <c r="A62" s="1">
        <v>25000000</v>
      </c>
      <c r="B62" s="2" t="s">
        <v>39</v>
      </c>
      <c r="C62" s="4">
        <f>C63+C68</f>
        <v>0</v>
      </c>
      <c r="D62" s="4">
        <f>D63+D68</f>
        <v>0</v>
      </c>
      <c r="E62" s="4">
        <f t="shared" ref="E62:F62" si="22">E63+E68</f>
        <v>1665800</v>
      </c>
      <c r="F62" s="4">
        <f t="shared" si="22"/>
        <v>1602267.54</v>
      </c>
      <c r="G62" s="4">
        <f t="shared" si="1"/>
        <v>1665800</v>
      </c>
      <c r="H62" s="4">
        <f t="shared" si="2"/>
        <v>1602267.54</v>
      </c>
    </row>
    <row r="63" spans="1:8" ht="25.5" x14ac:dyDescent="0.2">
      <c r="A63" s="1">
        <v>25010000</v>
      </c>
      <c r="B63" s="2" t="s">
        <v>40</v>
      </c>
      <c r="C63" s="4">
        <f>C64+C65+C66+C67</f>
        <v>0</v>
      </c>
      <c r="D63" s="4">
        <f>D64+D65+D66+D67</f>
        <v>0</v>
      </c>
      <c r="E63" s="4">
        <f t="shared" ref="E63:F63" si="23">E64+E65+E66+E67</f>
        <v>1245000</v>
      </c>
      <c r="F63" s="4">
        <f t="shared" si="23"/>
        <v>1107995.1000000001</v>
      </c>
      <c r="G63" s="4">
        <f t="shared" si="1"/>
        <v>1245000</v>
      </c>
      <c r="H63" s="4">
        <f t="shared" si="2"/>
        <v>1107995.1000000001</v>
      </c>
    </row>
    <row r="64" spans="1:8" ht="25.5" x14ac:dyDescent="0.2">
      <c r="A64" s="9">
        <v>25010100</v>
      </c>
      <c r="B64" s="10" t="s">
        <v>41</v>
      </c>
      <c r="C64" s="8">
        <v>0</v>
      </c>
      <c r="D64" s="8">
        <v>0</v>
      </c>
      <c r="E64" s="8">
        <v>1245000</v>
      </c>
      <c r="F64" s="8">
        <v>1090659.6000000001</v>
      </c>
      <c r="G64" s="4">
        <f t="shared" si="1"/>
        <v>1245000</v>
      </c>
      <c r="H64" s="4">
        <f t="shared" si="2"/>
        <v>1090659.6000000001</v>
      </c>
    </row>
    <row r="65" spans="1:8" ht="25.5" x14ac:dyDescent="0.2">
      <c r="A65" s="9">
        <v>25010200</v>
      </c>
      <c r="B65" s="10" t="s">
        <v>71</v>
      </c>
      <c r="C65" s="8"/>
      <c r="D65" s="8"/>
      <c r="E65" s="8"/>
      <c r="F65" s="8">
        <v>11595</v>
      </c>
      <c r="G65" s="4">
        <f t="shared" si="1"/>
        <v>0</v>
      </c>
      <c r="H65" s="4">
        <f t="shared" si="2"/>
        <v>11595</v>
      </c>
    </row>
    <row r="66" spans="1:8" x14ac:dyDescent="0.2">
      <c r="A66" s="9">
        <v>25010300</v>
      </c>
      <c r="B66" s="10" t="s">
        <v>72</v>
      </c>
      <c r="C66" s="8"/>
      <c r="D66" s="8"/>
      <c r="E66" s="8"/>
      <c r="F66" s="8"/>
      <c r="G66" s="4">
        <f t="shared" si="1"/>
        <v>0</v>
      </c>
      <c r="H66" s="4">
        <f t="shared" si="2"/>
        <v>0</v>
      </c>
    </row>
    <row r="67" spans="1:8" ht="38.25" x14ac:dyDescent="0.2">
      <c r="A67" s="9">
        <v>25010400</v>
      </c>
      <c r="B67" s="10" t="s">
        <v>73</v>
      </c>
      <c r="C67" s="8"/>
      <c r="D67" s="8"/>
      <c r="E67" s="4"/>
      <c r="F67" s="8">
        <v>5740.5</v>
      </c>
      <c r="G67" s="4">
        <f t="shared" si="1"/>
        <v>0</v>
      </c>
      <c r="H67" s="4">
        <f t="shared" si="2"/>
        <v>5740.5</v>
      </c>
    </row>
    <row r="68" spans="1:8" ht="25.5" x14ac:dyDescent="0.2">
      <c r="A68" s="1">
        <v>25020000</v>
      </c>
      <c r="B68" s="2" t="s">
        <v>42</v>
      </c>
      <c r="C68" s="4">
        <f>C70+C69</f>
        <v>0</v>
      </c>
      <c r="D68" s="4">
        <f>D70+D69</f>
        <v>0</v>
      </c>
      <c r="E68" s="4">
        <f>E70+E69</f>
        <v>420800</v>
      </c>
      <c r="F68" s="4">
        <f>F70+F69</f>
        <v>494272.44</v>
      </c>
      <c r="G68" s="4">
        <f t="shared" si="1"/>
        <v>420800</v>
      </c>
      <c r="H68" s="4">
        <f t="shared" si="2"/>
        <v>494272.44</v>
      </c>
    </row>
    <row r="69" spans="1:8" x14ac:dyDescent="0.2">
      <c r="A69" s="9">
        <v>25020100</v>
      </c>
      <c r="B69" s="10" t="s">
        <v>77</v>
      </c>
      <c r="C69" s="8"/>
      <c r="D69" s="8"/>
      <c r="E69" s="8"/>
      <c r="F69" s="8">
        <v>12376</v>
      </c>
      <c r="G69" s="4">
        <f t="shared" si="1"/>
        <v>0</v>
      </c>
      <c r="H69" s="4">
        <f t="shared" si="2"/>
        <v>12376</v>
      </c>
    </row>
    <row r="70" spans="1:8" ht="76.5" x14ac:dyDescent="0.2">
      <c r="A70" s="9">
        <v>25020200</v>
      </c>
      <c r="B70" s="10" t="s">
        <v>43</v>
      </c>
      <c r="C70" s="8">
        <v>0</v>
      </c>
      <c r="D70" s="8">
        <v>0</v>
      </c>
      <c r="E70" s="7">
        <v>420800</v>
      </c>
      <c r="F70" s="7">
        <v>481896.44</v>
      </c>
      <c r="G70" s="4">
        <f t="shared" si="1"/>
        <v>420800</v>
      </c>
      <c r="H70" s="4">
        <f t="shared" si="2"/>
        <v>481896.44</v>
      </c>
    </row>
    <row r="71" spans="1:8" x14ac:dyDescent="0.2">
      <c r="A71" s="26">
        <v>30000000</v>
      </c>
      <c r="B71" s="27" t="s">
        <v>60</v>
      </c>
      <c r="C71" s="7">
        <f>C73+C72</f>
        <v>0</v>
      </c>
      <c r="D71" s="7">
        <f>D73+D72</f>
        <v>0</v>
      </c>
      <c r="E71" s="7">
        <f t="shared" ref="E71:F71" si="24">E73+E72</f>
        <v>0</v>
      </c>
      <c r="F71" s="7">
        <f t="shared" si="24"/>
        <v>0</v>
      </c>
      <c r="G71" s="4">
        <f t="shared" si="1"/>
        <v>0</v>
      </c>
      <c r="H71" s="4">
        <f t="shared" si="2"/>
        <v>0</v>
      </c>
    </row>
    <row r="72" spans="1:8" ht="60" customHeight="1" x14ac:dyDescent="0.2">
      <c r="A72" s="28">
        <v>33010100</v>
      </c>
      <c r="B72" s="29" t="s">
        <v>70</v>
      </c>
      <c r="C72" s="7"/>
      <c r="D72" s="7"/>
      <c r="E72" s="8"/>
      <c r="F72" s="8"/>
      <c r="G72" s="4">
        <f t="shared" si="1"/>
        <v>0</v>
      </c>
      <c r="H72" s="4">
        <f t="shared" si="2"/>
        <v>0</v>
      </c>
    </row>
    <row r="73" spans="1:8" ht="63.75" x14ac:dyDescent="0.2">
      <c r="A73" s="9">
        <v>31010200</v>
      </c>
      <c r="B73" s="10" t="s">
        <v>67</v>
      </c>
      <c r="C73" s="8"/>
      <c r="D73" s="8"/>
      <c r="E73" s="8"/>
      <c r="F73" s="8"/>
      <c r="G73" s="4">
        <f t="shared" si="1"/>
        <v>0</v>
      </c>
      <c r="H73" s="4">
        <f t="shared" si="2"/>
        <v>0</v>
      </c>
    </row>
    <row r="74" spans="1:8" x14ac:dyDescent="0.2">
      <c r="A74" s="9"/>
      <c r="B74" s="10"/>
      <c r="C74" s="8"/>
      <c r="D74" s="8"/>
      <c r="E74" s="8"/>
      <c r="F74" s="8"/>
      <c r="G74" s="4">
        <f t="shared" ref="G74:G96" si="25">C74+E74</f>
        <v>0</v>
      </c>
      <c r="H74" s="4">
        <f t="shared" ref="H74:H96" si="26">D74+F74</f>
        <v>0</v>
      </c>
    </row>
    <row r="75" spans="1:8" x14ac:dyDescent="0.2">
      <c r="A75" s="9">
        <v>50110000</v>
      </c>
      <c r="B75" s="10" t="s">
        <v>69</v>
      </c>
      <c r="C75" s="8"/>
      <c r="D75" s="8"/>
      <c r="E75" s="3"/>
      <c r="F75" s="3">
        <v>4750</v>
      </c>
      <c r="G75" s="4">
        <f t="shared" si="25"/>
        <v>0</v>
      </c>
      <c r="H75" s="4">
        <f t="shared" si="26"/>
        <v>4750</v>
      </c>
    </row>
    <row r="76" spans="1:8" x14ac:dyDescent="0.2">
      <c r="A76" s="5" t="s">
        <v>44</v>
      </c>
      <c r="B76" s="6"/>
      <c r="C76" s="3">
        <f>C6+C42+C71</f>
        <v>12770000</v>
      </c>
      <c r="D76" s="3">
        <f>D6+D42+D71</f>
        <v>12576720.620000001</v>
      </c>
      <c r="E76" s="3">
        <f>E6+E42+E71+E75</f>
        <v>1689800</v>
      </c>
      <c r="F76" s="3">
        <f>F6+F42+F71+F75</f>
        <v>1633246.84</v>
      </c>
      <c r="G76" s="4">
        <f t="shared" si="25"/>
        <v>14459800</v>
      </c>
      <c r="H76" s="4">
        <f t="shared" si="26"/>
        <v>14209967.460000001</v>
      </c>
    </row>
    <row r="77" spans="1:8" x14ac:dyDescent="0.2">
      <c r="A77" s="1">
        <v>40000000</v>
      </c>
      <c r="B77" s="2" t="s">
        <v>45</v>
      </c>
      <c r="C77" s="4">
        <f>C78</f>
        <v>49098322</v>
      </c>
      <c r="D77" s="4">
        <f>D78</f>
        <v>49008582.560000002</v>
      </c>
      <c r="E77" s="4">
        <f t="shared" ref="E77:F77" si="27">E78</f>
        <v>1035000</v>
      </c>
      <c r="F77" s="4">
        <f t="shared" si="27"/>
        <v>1023869.38</v>
      </c>
      <c r="G77" s="4">
        <f t="shared" si="25"/>
        <v>50133322</v>
      </c>
      <c r="H77" s="4">
        <f t="shared" si="26"/>
        <v>50032451.940000005</v>
      </c>
    </row>
    <row r="78" spans="1:8" x14ac:dyDescent="0.2">
      <c r="A78" s="1">
        <v>41000000</v>
      </c>
      <c r="B78" s="2" t="s">
        <v>46</v>
      </c>
      <c r="C78" s="4">
        <f>C79+C83</f>
        <v>49098322</v>
      </c>
      <c r="D78" s="4">
        <f>D79+D83</f>
        <v>49008582.560000002</v>
      </c>
      <c r="E78" s="4">
        <f t="shared" ref="E78:F78" si="28">E79+E83</f>
        <v>1035000</v>
      </c>
      <c r="F78" s="4">
        <f t="shared" si="28"/>
        <v>1023869.38</v>
      </c>
      <c r="G78" s="4">
        <f t="shared" si="25"/>
        <v>50133322</v>
      </c>
      <c r="H78" s="4">
        <f t="shared" si="26"/>
        <v>50032451.940000005</v>
      </c>
    </row>
    <row r="79" spans="1:8" x14ac:dyDescent="0.2">
      <c r="A79" s="1">
        <v>41020000</v>
      </c>
      <c r="B79" s="2" t="s">
        <v>47</v>
      </c>
      <c r="C79" s="4">
        <f>C80+C81+C82</f>
        <v>15227000</v>
      </c>
      <c r="D79" s="4">
        <f>D80+D81+D82</f>
        <v>15227000</v>
      </c>
      <c r="E79" s="4">
        <f t="shared" ref="E79:F79" si="29">E80+E81+E82</f>
        <v>0</v>
      </c>
      <c r="F79" s="4">
        <f t="shared" si="29"/>
        <v>0</v>
      </c>
      <c r="G79" s="4">
        <f t="shared" si="25"/>
        <v>15227000</v>
      </c>
      <c r="H79" s="4">
        <f t="shared" si="26"/>
        <v>15227000</v>
      </c>
    </row>
    <row r="80" spans="1:8" x14ac:dyDescent="0.2">
      <c r="A80" s="9">
        <v>41020100</v>
      </c>
      <c r="B80" s="10" t="s">
        <v>48</v>
      </c>
      <c r="C80" s="8">
        <v>12163500</v>
      </c>
      <c r="D80" s="8">
        <v>12163500</v>
      </c>
      <c r="E80" s="3"/>
      <c r="F80" s="3"/>
      <c r="G80" s="4">
        <f t="shared" si="25"/>
        <v>12163500</v>
      </c>
      <c r="H80" s="4">
        <f t="shared" si="26"/>
        <v>12163500</v>
      </c>
    </row>
    <row r="81" spans="1:8" ht="51" x14ac:dyDescent="0.2">
      <c r="A81" s="9">
        <v>41040200</v>
      </c>
      <c r="B81" s="10" t="s">
        <v>49</v>
      </c>
      <c r="C81" s="8">
        <v>3063500</v>
      </c>
      <c r="D81" s="8">
        <v>3063500</v>
      </c>
      <c r="E81" s="3"/>
      <c r="F81" s="3"/>
      <c r="G81" s="4">
        <f t="shared" si="25"/>
        <v>3063500</v>
      </c>
      <c r="H81" s="4">
        <f t="shared" si="26"/>
        <v>3063500</v>
      </c>
    </row>
    <row r="82" spans="1:8" x14ac:dyDescent="0.2">
      <c r="A82" s="9">
        <v>41020604</v>
      </c>
      <c r="B82" s="10" t="s">
        <v>78</v>
      </c>
      <c r="C82" s="8"/>
      <c r="D82" s="8"/>
      <c r="E82" s="3"/>
      <c r="F82" s="3"/>
      <c r="G82" s="4">
        <f t="shared" si="25"/>
        <v>0</v>
      </c>
      <c r="H82" s="4">
        <f t="shared" si="26"/>
        <v>0</v>
      </c>
    </row>
    <row r="83" spans="1:8" x14ac:dyDescent="0.2">
      <c r="A83" s="1">
        <v>41030000</v>
      </c>
      <c r="B83" s="2" t="s">
        <v>50</v>
      </c>
      <c r="C83" s="4">
        <f>C84+C90+C91+C92+C94+C95+C87+C88+C89+C93+C85+C86</f>
        <v>33871322</v>
      </c>
      <c r="D83" s="4">
        <f t="shared" ref="D83:F83" si="30">D84+D90+D91+D92+D94+D95+D87+D88+D89+D93+D85+D86</f>
        <v>33781582.560000002</v>
      </c>
      <c r="E83" s="4">
        <f t="shared" si="30"/>
        <v>1035000</v>
      </c>
      <c r="F83" s="4">
        <f t="shared" si="30"/>
        <v>1023869.38</v>
      </c>
      <c r="G83" s="4">
        <f t="shared" si="25"/>
        <v>34906322</v>
      </c>
      <c r="H83" s="4">
        <f t="shared" si="26"/>
        <v>34805451.940000005</v>
      </c>
    </row>
    <row r="84" spans="1:8" ht="38.25" x14ac:dyDescent="0.2">
      <c r="A84" s="9">
        <v>41033200</v>
      </c>
      <c r="B84" s="10" t="s">
        <v>51</v>
      </c>
      <c r="C84" s="8"/>
      <c r="D84" s="8"/>
      <c r="E84" s="3"/>
      <c r="F84" s="3"/>
      <c r="G84" s="4">
        <f t="shared" si="25"/>
        <v>0</v>
      </c>
      <c r="H84" s="4">
        <f t="shared" si="26"/>
        <v>0</v>
      </c>
    </row>
    <row r="85" spans="1:8" ht="51" x14ac:dyDescent="0.2">
      <c r="A85" s="9">
        <v>41052600</v>
      </c>
      <c r="B85" s="10" t="s">
        <v>152</v>
      </c>
      <c r="C85" s="8"/>
      <c r="D85" s="8"/>
      <c r="E85" s="3">
        <v>1000000</v>
      </c>
      <c r="F85" s="3">
        <v>988869.38</v>
      </c>
      <c r="G85" s="4">
        <f t="shared" si="25"/>
        <v>1000000</v>
      </c>
      <c r="H85" s="4">
        <f t="shared" si="26"/>
        <v>988869.38</v>
      </c>
    </row>
    <row r="86" spans="1:8" ht="38.25" x14ac:dyDescent="0.2">
      <c r="A86" s="9">
        <v>41051000</v>
      </c>
      <c r="B86" s="10" t="s">
        <v>98</v>
      </c>
      <c r="C86" s="8">
        <v>346300</v>
      </c>
      <c r="D86" s="8">
        <v>293812.75</v>
      </c>
      <c r="E86" s="3"/>
      <c r="F86" s="3"/>
      <c r="G86" s="4">
        <f t="shared" si="25"/>
        <v>346300</v>
      </c>
      <c r="H86" s="4">
        <f t="shared" si="26"/>
        <v>293812.75</v>
      </c>
    </row>
    <row r="87" spans="1:8" ht="38.25" x14ac:dyDescent="0.2">
      <c r="A87" s="9">
        <v>41051100</v>
      </c>
      <c r="B87" s="10" t="s">
        <v>99</v>
      </c>
      <c r="C87" s="8"/>
      <c r="D87" s="8"/>
      <c r="E87" s="3"/>
      <c r="F87" s="3"/>
      <c r="G87" s="4">
        <f t="shared" si="25"/>
        <v>0</v>
      </c>
      <c r="H87" s="4">
        <f t="shared" si="26"/>
        <v>0</v>
      </c>
    </row>
    <row r="88" spans="1:8" ht="38.25" x14ac:dyDescent="0.2">
      <c r="A88" s="9">
        <v>41051200</v>
      </c>
      <c r="B88" s="10" t="s">
        <v>100</v>
      </c>
      <c r="C88" s="8">
        <v>27196</v>
      </c>
      <c r="D88" s="8">
        <v>27196</v>
      </c>
      <c r="E88" s="3"/>
      <c r="F88" s="3"/>
      <c r="G88" s="4">
        <f t="shared" si="25"/>
        <v>27196</v>
      </c>
      <c r="H88" s="4">
        <f t="shared" si="26"/>
        <v>27196</v>
      </c>
    </row>
    <row r="89" spans="1:8" ht="63.75" x14ac:dyDescent="0.2">
      <c r="A89" s="9">
        <v>41051400</v>
      </c>
      <c r="B89" s="10" t="s">
        <v>101</v>
      </c>
      <c r="C89" s="8">
        <v>508320</v>
      </c>
      <c r="D89" s="8">
        <v>508313</v>
      </c>
      <c r="E89" s="3"/>
      <c r="F89" s="3"/>
      <c r="G89" s="4">
        <f t="shared" si="25"/>
        <v>508320</v>
      </c>
      <c r="H89" s="4">
        <f t="shared" si="26"/>
        <v>508313</v>
      </c>
    </row>
    <row r="90" spans="1:8" ht="38.25" x14ac:dyDescent="0.2">
      <c r="A90" s="9">
        <v>41052000</v>
      </c>
      <c r="B90" s="10" t="s">
        <v>52</v>
      </c>
      <c r="C90" s="8"/>
      <c r="D90" s="8"/>
      <c r="E90" s="3"/>
      <c r="F90" s="3"/>
      <c r="G90" s="4">
        <f t="shared" si="25"/>
        <v>0</v>
      </c>
      <c r="H90" s="4">
        <f t="shared" si="26"/>
        <v>0</v>
      </c>
    </row>
    <row r="91" spans="1:8" ht="25.5" x14ac:dyDescent="0.2">
      <c r="A91" s="9">
        <v>41033900</v>
      </c>
      <c r="B91" s="10" t="s">
        <v>53</v>
      </c>
      <c r="C91" s="8">
        <v>27216000</v>
      </c>
      <c r="D91" s="8">
        <v>27216000</v>
      </c>
      <c r="E91" s="3"/>
      <c r="F91" s="3"/>
      <c r="G91" s="4">
        <f t="shared" si="25"/>
        <v>27216000</v>
      </c>
      <c r="H91" s="4">
        <f t="shared" si="26"/>
        <v>27216000</v>
      </c>
    </row>
    <row r="92" spans="1:8" ht="25.5" x14ac:dyDescent="0.2">
      <c r="A92" s="9">
        <v>41034200</v>
      </c>
      <c r="B92" s="10" t="s">
        <v>54</v>
      </c>
      <c r="C92" s="8">
        <v>1667600</v>
      </c>
      <c r="D92" s="8">
        <v>1666858.72</v>
      </c>
      <c r="E92" s="4"/>
      <c r="F92" s="4"/>
      <c r="G92" s="4">
        <f t="shared" si="25"/>
        <v>1667600</v>
      </c>
      <c r="H92" s="4">
        <f t="shared" si="26"/>
        <v>1666858.72</v>
      </c>
    </row>
    <row r="93" spans="1:8" ht="51" x14ac:dyDescent="0.2">
      <c r="A93" s="9">
        <v>41054300</v>
      </c>
      <c r="B93" s="10" t="s">
        <v>150</v>
      </c>
      <c r="C93" s="8"/>
      <c r="D93" s="8"/>
      <c r="E93" s="4"/>
      <c r="F93" s="4"/>
      <c r="G93" s="4">
        <f t="shared" si="25"/>
        <v>0</v>
      </c>
      <c r="H93" s="4">
        <f t="shared" si="26"/>
        <v>0</v>
      </c>
    </row>
    <row r="94" spans="1:8" ht="51" x14ac:dyDescent="0.2">
      <c r="A94" s="9">
        <v>41053000</v>
      </c>
      <c r="B94" s="10" t="s">
        <v>163</v>
      </c>
      <c r="C94" s="8">
        <v>437573</v>
      </c>
      <c r="D94" s="8">
        <v>401069.09</v>
      </c>
      <c r="E94" s="4"/>
      <c r="F94" s="4"/>
      <c r="G94" s="4">
        <f t="shared" si="25"/>
        <v>437573</v>
      </c>
      <c r="H94" s="4">
        <f t="shared" si="26"/>
        <v>401069.09</v>
      </c>
    </row>
    <row r="95" spans="1:8" x14ac:dyDescent="0.2">
      <c r="A95" s="9">
        <v>41053900</v>
      </c>
      <c r="B95" s="10" t="s">
        <v>55</v>
      </c>
      <c r="C95" s="8">
        <v>3668333</v>
      </c>
      <c r="D95" s="8">
        <v>3668333</v>
      </c>
      <c r="E95" s="8">
        <v>35000</v>
      </c>
      <c r="F95" s="8">
        <v>35000</v>
      </c>
      <c r="G95" s="4">
        <f t="shared" si="25"/>
        <v>3703333</v>
      </c>
      <c r="H95" s="4">
        <f t="shared" si="26"/>
        <v>3703333</v>
      </c>
    </row>
    <row r="96" spans="1:8" x14ac:dyDescent="0.2">
      <c r="A96" s="5" t="s">
        <v>56</v>
      </c>
      <c r="B96" s="6"/>
      <c r="C96" s="3">
        <f>C76+C77</f>
        <v>61868322</v>
      </c>
      <c r="D96" s="3">
        <f>D76+D77</f>
        <v>61585303.180000007</v>
      </c>
      <c r="E96" s="3">
        <f t="shared" ref="E96:F96" si="31">E76+E77</f>
        <v>2724800</v>
      </c>
      <c r="F96" s="3">
        <f t="shared" si="31"/>
        <v>2657116.2200000002</v>
      </c>
      <c r="G96" s="4">
        <f t="shared" si="25"/>
        <v>64593122</v>
      </c>
      <c r="H96" s="4">
        <f t="shared" si="26"/>
        <v>64242419.400000006</v>
      </c>
    </row>
    <row r="97" spans="1:8" x14ac:dyDescent="0.2">
      <c r="A97" s="18"/>
      <c r="B97" s="19"/>
      <c r="C97" s="20"/>
      <c r="D97" s="20"/>
      <c r="E97" s="20"/>
      <c r="F97" s="20"/>
      <c r="G97" s="21"/>
      <c r="H97" s="21"/>
    </row>
    <row r="98" spans="1:8" x14ac:dyDescent="0.2">
      <c r="A98" s="18"/>
      <c r="B98" s="19"/>
      <c r="C98" s="20"/>
      <c r="D98" s="20"/>
      <c r="E98" s="20"/>
      <c r="F98" s="20"/>
      <c r="G98" s="21"/>
      <c r="H98" s="21"/>
    </row>
    <row r="99" spans="1:8" x14ac:dyDescent="0.2">
      <c r="A99" s="18"/>
      <c r="B99" s="19"/>
      <c r="C99" s="20"/>
      <c r="D99" s="20"/>
      <c r="E99" s="20"/>
      <c r="F99" s="20"/>
      <c r="G99" s="21"/>
      <c r="H99" s="21"/>
    </row>
    <row r="100" spans="1:8" ht="13.5" thickBot="1" x14ac:dyDescent="0.25">
      <c r="A100" s="30"/>
      <c r="B100" s="39" t="s">
        <v>164</v>
      </c>
      <c r="C100" s="39"/>
      <c r="D100" s="39"/>
      <c r="E100" s="39"/>
      <c r="F100" s="39"/>
      <c r="G100" s="39"/>
      <c r="H100" s="39"/>
    </row>
    <row r="101" spans="1:8" ht="12.75" customHeight="1" x14ac:dyDescent="0.2">
      <c r="A101" s="35" t="s">
        <v>0</v>
      </c>
      <c r="B101" s="37" t="s">
        <v>82</v>
      </c>
      <c r="C101" s="32" t="s">
        <v>1</v>
      </c>
      <c r="D101" s="33"/>
      <c r="E101" s="32" t="s">
        <v>83</v>
      </c>
      <c r="F101" s="33"/>
      <c r="G101" s="32" t="s">
        <v>80</v>
      </c>
      <c r="H101" s="34"/>
    </row>
    <row r="102" spans="1:8" ht="99.75" customHeight="1" x14ac:dyDescent="0.2">
      <c r="A102" s="36"/>
      <c r="B102" s="38"/>
      <c r="C102" s="17" t="s">
        <v>84</v>
      </c>
      <c r="D102" s="17" t="s">
        <v>85</v>
      </c>
      <c r="E102" s="17" t="s">
        <v>84</v>
      </c>
      <c r="F102" s="17" t="s">
        <v>85</v>
      </c>
      <c r="G102" s="17" t="s">
        <v>84</v>
      </c>
      <c r="H102" s="13" t="s">
        <v>85</v>
      </c>
    </row>
    <row r="103" spans="1:8" ht="38.25" x14ac:dyDescent="0.2">
      <c r="A103" s="12" t="s">
        <v>102</v>
      </c>
      <c r="B103" s="13" t="s">
        <v>89</v>
      </c>
      <c r="C103" s="12">
        <v>4866165</v>
      </c>
      <c r="D103" s="12">
        <v>4640908.58</v>
      </c>
      <c r="E103" s="12">
        <v>14745</v>
      </c>
      <c r="F103" s="16">
        <v>14364</v>
      </c>
      <c r="G103" s="12">
        <f>C103+E103</f>
        <v>4880910</v>
      </c>
      <c r="H103" s="12">
        <f>D103+F103</f>
        <v>4655272.58</v>
      </c>
    </row>
    <row r="104" spans="1:8" x14ac:dyDescent="0.2">
      <c r="A104" s="12" t="s">
        <v>168</v>
      </c>
      <c r="B104" s="13" t="s">
        <v>169</v>
      </c>
      <c r="C104" s="12">
        <v>437573</v>
      </c>
      <c r="D104" s="12">
        <v>401069.09</v>
      </c>
      <c r="E104" s="12"/>
      <c r="F104" s="16"/>
      <c r="G104" s="12">
        <f>C104+E104</f>
        <v>437573</v>
      </c>
      <c r="H104" s="12">
        <f>D104+F104</f>
        <v>401069.09</v>
      </c>
    </row>
    <row r="105" spans="1:8" ht="38.25" x14ac:dyDescent="0.2">
      <c r="A105" s="12" t="s">
        <v>88</v>
      </c>
      <c r="B105" s="13" t="s">
        <v>149</v>
      </c>
      <c r="C105" s="12">
        <v>44117317</v>
      </c>
      <c r="D105" s="12">
        <v>39143444.439999998</v>
      </c>
      <c r="E105" s="12">
        <v>3763063</v>
      </c>
      <c r="F105" s="16">
        <v>3439373.28</v>
      </c>
      <c r="G105" s="12">
        <f t="shared" ref="G105:G136" si="32">C105+E105</f>
        <v>47880380</v>
      </c>
      <c r="H105" s="12">
        <f t="shared" ref="H105:H136" si="33">D105+F105</f>
        <v>42582817.719999999</v>
      </c>
    </row>
    <row r="106" spans="1:8" ht="25.5" x14ac:dyDescent="0.2">
      <c r="A106" s="12" t="s">
        <v>103</v>
      </c>
      <c r="B106" s="13" t="s">
        <v>105</v>
      </c>
      <c r="C106" s="12">
        <v>1805700</v>
      </c>
      <c r="D106" s="12">
        <v>1782604.09</v>
      </c>
      <c r="E106" s="12">
        <v>40000</v>
      </c>
      <c r="F106" s="16">
        <v>37375</v>
      </c>
      <c r="G106" s="12">
        <f t="shared" si="32"/>
        <v>1845700</v>
      </c>
      <c r="H106" s="12">
        <f t="shared" si="33"/>
        <v>1819979.09</v>
      </c>
    </row>
    <row r="107" spans="1:8" ht="25.5" x14ac:dyDescent="0.2">
      <c r="A107" s="12" t="s">
        <v>165</v>
      </c>
      <c r="B107" s="13" t="s">
        <v>104</v>
      </c>
      <c r="C107" s="12">
        <v>645200</v>
      </c>
      <c r="D107" s="12">
        <v>586653.55000000005</v>
      </c>
      <c r="E107" s="12"/>
      <c r="F107" s="16"/>
      <c r="G107" s="12">
        <f t="shared" si="32"/>
        <v>645200</v>
      </c>
      <c r="H107" s="12">
        <f t="shared" si="33"/>
        <v>586653.55000000005</v>
      </c>
    </row>
    <row r="108" spans="1:8" ht="25.5" x14ac:dyDescent="0.2">
      <c r="A108" s="12" t="s">
        <v>90</v>
      </c>
      <c r="B108" s="13" t="s">
        <v>86</v>
      </c>
      <c r="C108" s="12">
        <v>1582183</v>
      </c>
      <c r="D108" s="12">
        <v>1579380.91</v>
      </c>
      <c r="E108" s="12">
        <v>291452</v>
      </c>
      <c r="F108" s="16">
        <v>290400</v>
      </c>
      <c r="G108" s="12">
        <f t="shared" si="32"/>
        <v>1873635</v>
      </c>
      <c r="H108" s="12">
        <f t="shared" si="33"/>
        <v>1869780.91</v>
      </c>
    </row>
    <row r="109" spans="1:8" ht="38.25" x14ac:dyDescent="0.2">
      <c r="A109" s="12" t="s">
        <v>156</v>
      </c>
      <c r="B109" s="13" t="s">
        <v>106</v>
      </c>
      <c r="C109" s="12">
        <v>229000</v>
      </c>
      <c r="D109" s="12">
        <v>226698.92</v>
      </c>
      <c r="E109" s="12"/>
      <c r="F109" s="16"/>
      <c r="G109" s="12">
        <f t="shared" si="32"/>
        <v>229000</v>
      </c>
      <c r="H109" s="12">
        <f t="shared" si="33"/>
        <v>226698.92</v>
      </c>
    </row>
    <row r="110" spans="1:8" ht="38.25" x14ac:dyDescent="0.2">
      <c r="A110" s="12" t="s">
        <v>166</v>
      </c>
      <c r="B110" s="13" t="s">
        <v>167</v>
      </c>
      <c r="C110" s="12">
        <v>30000</v>
      </c>
      <c r="D110" s="12">
        <v>19499.55</v>
      </c>
      <c r="E110" s="12"/>
      <c r="F110" s="16"/>
      <c r="G110" s="12">
        <f t="shared" ref="G110" si="34">C110+E110</f>
        <v>30000</v>
      </c>
      <c r="H110" s="12">
        <f t="shared" ref="H110" si="35">D110+F110</f>
        <v>19499.55</v>
      </c>
    </row>
    <row r="111" spans="1:8" ht="38.25" x14ac:dyDescent="0.2">
      <c r="A111" s="12" t="s">
        <v>91</v>
      </c>
      <c r="B111" s="13" t="s">
        <v>107</v>
      </c>
      <c r="C111" s="12">
        <v>5107490</v>
      </c>
      <c r="D111" s="12">
        <v>5088971.1100000003</v>
      </c>
      <c r="E111" s="12">
        <v>749000</v>
      </c>
      <c r="F111" s="16">
        <v>551736.31000000006</v>
      </c>
      <c r="G111" s="12">
        <f t="shared" si="32"/>
        <v>5856490</v>
      </c>
      <c r="H111" s="12">
        <f t="shared" si="33"/>
        <v>5640707.4199999999</v>
      </c>
    </row>
    <row r="112" spans="1:8" ht="63.75" x14ac:dyDescent="0.2">
      <c r="A112" s="12" t="s">
        <v>108</v>
      </c>
      <c r="B112" s="13" t="s">
        <v>109</v>
      </c>
      <c r="C112" s="12"/>
      <c r="D112" s="12"/>
      <c r="E112" s="12"/>
      <c r="F112" s="16"/>
      <c r="G112" s="12"/>
      <c r="H112" s="12"/>
    </row>
    <row r="113" spans="1:8" x14ac:dyDescent="0.2">
      <c r="A113" s="12" t="s">
        <v>110</v>
      </c>
      <c r="B113" s="13" t="s">
        <v>92</v>
      </c>
      <c r="C113" s="12">
        <v>55800</v>
      </c>
      <c r="D113" s="12">
        <v>54990.67</v>
      </c>
      <c r="E113" s="12">
        <v>45800</v>
      </c>
      <c r="F113" s="16">
        <v>21546.7</v>
      </c>
      <c r="G113" s="12">
        <f t="shared" si="32"/>
        <v>101600</v>
      </c>
      <c r="H113" s="12">
        <f t="shared" si="33"/>
        <v>76537.37</v>
      </c>
    </row>
    <row r="114" spans="1:8" ht="76.5" x14ac:dyDescent="0.2">
      <c r="A114" s="12" t="s">
        <v>111</v>
      </c>
      <c r="B114" s="13" t="s">
        <v>112</v>
      </c>
      <c r="C114" s="12">
        <v>1810</v>
      </c>
      <c r="D114" s="12">
        <v>1810</v>
      </c>
      <c r="E114" s="12"/>
      <c r="F114" s="16"/>
      <c r="G114" s="12">
        <f t="shared" si="32"/>
        <v>1810</v>
      </c>
      <c r="H114" s="12">
        <f t="shared" si="33"/>
        <v>1810</v>
      </c>
    </row>
    <row r="115" spans="1:8" ht="25.5" x14ac:dyDescent="0.2">
      <c r="A115" s="12" t="s">
        <v>113</v>
      </c>
      <c r="B115" s="13" t="s">
        <v>114</v>
      </c>
      <c r="C115" s="12">
        <v>125000</v>
      </c>
      <c r="D115" s="12">
        <v>118600</v>
      </c>
      <c r="E115" s="12"/>
      <c r="F115" s="16"/>
      <c r="G115" s="12">
        <f t="shared" si="32"/>
        <v>125000</v>
      </c>
      <c r="H115" s="12">
        <f t="shared" si="33"/>
        <v>118600</v>
      </c>
    </row>
    <row r="116" spans="1:8" x14ac:dyDescent="0.2">
      <c r="A116" s="12" t="s">
        <v>115</v>
      </c>
      <c r="B116" s="13" t="s">
        <v>116</v>
      </c>
      <c r="C116" s="12">
        <v>350300</v>
      </c>
      <c r="D116" s="12">
        <v>330493.84000000003</v>
      </c>
      <c r="E116" s="12">
        <v>19200</v>
      </c>
      <c r="F116" s="16">
        <v>18067.75</v>
      </c>
      <c r="G116" s="12">
        <f t="shared" si="32"/>
        <v>369500</v>
      </c>
      <c r="H116" s="12">
        <f t="shared" si="33"/>
        <v>348561.59</v>
      </c>
    </row>
    <row r="117" spans="1:8" ht="38.25" x14ac:dyDescent="0.2">
      <c r="A117" s="12" t="s">
        <v>93</v>
      </c>
      <c r="B117" s="13" t="s">
        <v>117</v>
      </c>
      <c r="C117" s="12">
        <v>1321600</v>
      </c>
      <c r="D117" s="12">
        <v>1303212.9099999999</v>
      </c>
      <c r="E117" s="12">
        <v>45000</v>
      </c>
      <c r="F117" s="16">
        <v>15709</v>
      </c>
      <c r="G117" s="12">
        <f t="shared" si="32"/>
        <v>1366600</v>
      </c>
      <c r="H117" s="12">
        <f t="shared" si="33"/>
        <v>1318921.9099999999</v>
      </c>
    </row>
    <row r="118" spans="1:8" x14ac:dyDescent="0.2">
      <c r="A118" s="12" t="s">
        <v>118</v>
      </c>
      <c r="B118" s="13" t="s">
        <v>119</v>
      </c>
      <c r="C118" s="12">
        <v>30000</v>
      </c>
      <c r="D118" s="12">
        <v>23465</v>
      </c>
      <c r="E118" s="12"/>
      <c r="F118" s="16"/>
      <c r="G118" s="12">
        <f t="shared" si="32"/>
        <v>30000</v>
      </c>
      <c r="H118" s="12">
        <f t="shared" si="33"/>
        <v>23465</v>
      </c>
    </row>
    <row r="119" spans="1:8" ht="55.5" customHeight="1" x14ac:dyDescent="0.2">
      <c r="A119" s="12" t="s">
        <v>94</v>
      </c>
      <c r="B119" s="13" t="s">
        <v>120</v>
      </c>
      <c r="C119" s="12">
        <v>25000</v>
      </c>
      <c r="D119" s="12">
        <v>14826</v>
      </c>
      <c r="E119" s="12"/>
      <c r="F119" s="16"/>
      <c r="G119" s="12">
        <f t="shared" si="32"/>
        <v>25000</v>
      </c>
      <c r="H119" s="12">
        <f t="shared" si="33"/>
        <v>14826</v>
      </c>
    </row>
    <row r="120" spans="1:8" x14ac:dyDescent="0.2">
      <c r="A120" s="12" t="s">
        <v>121</v>
      </c>
      <c r="B120" s="13" t="s">
        <v>122</v>
      </c>
      <c r="C120" s="12">
        <v>1338704</v>
      </c>
      <c r="D120" s="12">
        <v>1290248.7</v>
      </c>
      <c r="E120" s="12">
        <v>250448</v>
      </c>
      <c r="F120" s="16">
        <v>243692.2</v>
      </c>
      <c r="G120" s="12">
        <f t="shared" si="32"/>
        <v>1589152</v>
      </c>
      <c r="H120" s="12">
        <f t="shared" si="33"/>
        <v>1533940.9</v>
      </c>
    </row>
    <row r="121" spans="1:8" ht="25.5" x14ac:dyDescent="0.2">
      <c r="A121" s="12" t="s">
        <v>123</v>
      </c>
      <c r="B121" s="13" t="s">
        <v>124</v>
      </c>
      <c r="C121" s="12">
        <v>47300</v>
      </c>
      <c r="D121" s="12">
        <v>44031</v>
      </c>
      <c r="E121" s="12"/>
      <c r="F121" s="16"/>
      <c r="G121" s="12">
        <f t="shared" si="32"/>
        <v>47300</v>
      </c>
      <c r="H121" s="12">
        <f t="shared" si="33"/>
        <v>44031</v>
      </c>
    </row>
    <row r="122" spans="1:8" ht="29.25" customHeight="1" x14ac:dyDescent="0.2">
      <c r="A122" s="12" t="s">
        <v>125</v>
      </c>
      <c r="B122" s="13" t="s">
        <v>126</v>
      </c>
      <c r="C122" s="12">
        <v>170000</v>
      </c>
      <c r="D122" s="12">
        <v>169976</v>
      </c>
      <c r="E122" s="12">
        <v>27400</v>
      </c>
      <c r="F122" s="16"/>
      <c r="G122" s="12">
        <f t="shared" si="32"/>
        <v>197400</v>
      </c>
      <c r="H122" s="12">
        <f t="shared" si="33"/>
        <v>169976</v>
      </c>
    </row>
    <row r="123" spans="1:8" ht="38.25" x14ac:dyDescent="0.2">
      <c r="A123" s="12" t="s">
        <v>145</v>
      </c>
      <c r="B123" s="13" t="s">
        <v>146</v>
      </c>
      <c r="C123" s="12"/>
      <c r="D123" s="12"/>
      <c r="E123" s="12"/>
      <c r="F123" s="16"/>
      <c r="G123" s="12">
        <f t="shared" si="32"/>
        <v>0</v>
      </c>
      <c r="H123" s="12">
        <f t="shared" si="33"/>
        <v>0</v>
      </c>
    </row>
    <row r="124" spans="1:8" ht="41.25" customHeight="1" x14ac:dyDescent="0.2">
      <c r="A124" s="12" t="s">
        <v>147</v>
      </c>
      <c r="B124" s="13" t="s">
        <v>148</v>
      </c>
      <c r="C124" s="12"/>
      <c r="D124" s="12"/>
      <c r="E124" s="12"/>
      <c r="F124" s="16"/>
      <c r="G124" s="12">
        <f t="shared" si="32"/>
        <v>0</v>
      </c>
      <c r="H124" s="12">
        <f t="shared" si="33"/>
        <v>0</v>
      </c>
    </row>
    <row r="125" spans="1:8" ht="38.25" x14ac:dyDescent="0.2">
      <c r="A125" s="12" t="s">
        <v>127</v>
      </c>
      <c r="B125" s="13" t="s">
        <v>128</v>
      </c>
      <c r="C125" s="12"/>
      <c r="D125" s="12"/>
      <c r="E125" s="12"/>
      <c r="F125" s="16"/>
      <c r="G125" s="12">
        <f t="shared" si="32"/>
        <v>0</v>
      </c>
      <c r="H125" s="12">
        <f t="shared" si="33"/>
        <v>0</v>
      </c>
    </row>
    <row r="126" spans="1:8" ht="25.5" x14ac:dyDescent="0.2">
      <c r="A126" s="12" t="s">
        <v>159</v>
      </c>
      <c r="B126" s="13" t="s">
        <v>160</v>
      </c>
      <c r="C126" s="12"/>
      <c r="D126" s="12"/>
      <c r="E126" s="12">
        <v>1000000</v>
      </c>
      <c r="F126" s="16">
        <v>988869.38</v>
      </c>
      <c r="G126" s="12">
        <f t="shared" ref="G126" si="36">C126+E126</f>
        <v>1000000</v>
      </c>
      <c r="H126" s="12">
        <f t="shared" ref="H126" si="37">D126+F126</f>
        <v>988869.38</v>
      </c>
    </row>
    <row r="127" spans="1:8" ht="25.5" x14ac:dyDescent="0.2">
      <c r="A127" s="12" t="s">
        <v>154</v>
      </c>
      <c r="B127" s="13" t="s">
        <v>155</v>
      </c>
      <c r="C127" s="12"/>
      <c r="D127" s="12"/>
      <c r="E127" s="12"/>
      <c r="F127" s="16"/>
      <c r="G127" s="12">
        <f t="shared" ref="G127" si="38">C127+E127</f>
        <v>0</v>
      </c>
      <c r="H127" s="12">
        <f t="shared" ref="H127" si="39">D127+F127</f>
        <v>0</v>
      </c>
    </row>
    <row r="128" spans="1:8" ht="25.5" x14ac:dyDescent="0.2">
      <c r="A128" s="12" t="s">
        <v>130</v>
      </c>
      <c r="B128" s="13" t="s">
        <v>129</v>
      </c>
      <c r="C128" s="12">
        <v>10000</v>
      </c>
      <c r="D128" s="12">
        <v>5765</v>
      </c>
      <c r="E128" s="12"/>
      <c r="F128" s="16"/>
      <c r="G128" s="12">
        <f t="shared" si="32"/>
        <v>10000</v>
      </c>
      <c r="H128" s="12">
        <f t="shared" si="33"/>
        <v>5765</v>
      </c>
    </row>
    <row r="129" spans="1:8" ht="25.5" x14ac:dyDescent="0.2">
      <c r="A129" s="12" t="s">
        <v>131</v>
      </c>
      <c r="B129" s="13" t="s">
        <v>132</v>
      </c>
      <c r="C129" s="12">
        <v>568700</v>
      </c>
      <c r="D129" s="12">
        <v>558626.64</v>
      </c>
      <c r="E129" s="12"/>
      <c r="F129" s="16"/>
      <c r="G129" s="12">
        <f t="shared" si="32"/>
        <v>568700</v>
      </c>
      <c r="H129" s="12">
        <f t="shared" si="33"/>
        <v>558626.64</v>
      </c>
    </row>
    <row r="130" spans="1:8" ht="25.5" x14ac:dyDescent="0.2">
      <c r="A130" s="12" t="s">
        <v>133</v>
      </c>
      <c r="B130" s="13" t="s">
        <v>134</v>
      </c>
      <c r="C130" s="12">
        <v>2000</v>
      </c>
      <c r="D130" s="12">
        <v>0</v>
      </c>
      <c r="E130" s="12"/>
      <c r="F130" s="16"/>
      <c r="G130" s="12">
        <f t="shared" si="32"/>
        <v>2000</v>
      </c>
      <c r="H130" s="12">
        <f t="shared" si="33"/>
        <v>0</v>
      </c>
    </row>
    <row r="131" spans="1:8" x14ac:dyDescent="0.2">
      <c r="A131" s="12" t="s">
        <v>135</v>
      </c>
      <c r="B131" s="13" t="s">
        <v>136</v>
      </c>
      <c r="C131" s="12">
        <v>20000</v>
      </c>
      <c r="D131" s="12">
        <v>14544</v>
      </c>
      <c r="E131" s="12"/>
      <c r="F131" s="16"/>
      <c r="G131" s="12">
        <f t="shared" si="32"/>
        <v>20000</v>
      </c>
      <c r="H131" s="12">
        <f t="shared" si="33"/>
        <v>14544</v>
      </c>
    </row>
    <row r="132" spans="1:8" ht="25.5" x14ac:dyDescent="0.2">
      <c r="A132" s="12" t="s">
        <v>157</v>
      </c>
      <c r="B132" s="13" t="s">
        <v>158</v>
      </c>
      <c r="C132" s="12"/>
      <c r="D132" s="12"/>
      <c r="E132" s="12">
        <v>85000</v>
      </c>
      <c r="F132" s="16">
        <v>85000</v>
      </c>
      <c r="G132" s="12">
        <f t="shared" ref="G132" si="40">C132+E132</f>
        <v>85000</v>
      </c>
      <c r="H132" s="12">
        <f t="shared" ref="H132" si="41">D132+F132</f>
        <v>85000</v>
      </c>
    </row>
    <row r="133" spans="1:8" x14ac:dyDescent="0.2">
      <c r="A133" s="12" t="s">
        <v>137</v>
      </c>
      <c r="B133" s="13" t="s">
        <v>138</v>
      </c>
      <c r="C133" s="12">
        <v>30000</v>
      </c>
      <c r="D133" s="12">
        <v>0</v>
      </c>
      <c r="E133" s="12"/>
      <c r="F133" s="16"/>
      <c r="G133" s="12">
        <f t="shared" si="32"/>
        <v>30000</v>
      </c>
      <c r="H133" s="12">
        <f t="shared" si="33"/>
        <v>0</v>
      </c>
    </row>
    <row r="134" spans="1:8" ht="38.25" x14ac:dyDescent="0.2">
      <c r="A134" s="12" t="s">
        <v>139</v>
      </c>
      <c r="B134" s="13" t="s">
        <v>140</v>
      </c>
      <c r="C134" s="12">
        <v>446000</v>
      </c>
      <c r="D134" s="12">
        <v>446000</v>
      </c>
      <c r="E134" s="12"/>
      <c r="F134" s="16"/>
      <c r="G134" s="12">
        <f t="shared" si="32"/>
        <v>446000</v>
      </c>
      <c r="H134" s="12">
        <f t="shared" si="33"/>
        <v>446000</v>
      </c>
    </row>
    <row r="135" spans="1:8" x14ac:dyDescent="0.2">
      <c r="A135" s="12" t="s">
        <v>141</v>
      </c>
      <c r="B135" s="13" t="s">
        <v>142</v>
      </c>
      <c r="C135" s="12">
        <v>164630</v>
      </c>
      <c r="D135" s="12">
        <v>144805.85999999999</v>
      </c>
      <c r="E135" s="12"/>
      <c r="F135" s="16"/>
      <c r="G135" s="12">
        <f t="shared" si="32"/>
        <v>164630</v>
      </c>
      <c r="H135" s="12">
        <f t="shared" si="33"/>
        <v>144805.85999999999</v>
      </c>
    </row>
    <row r="136" spans="1:8" ht="39" customHeight="1" x14ac:dyDescent="0.2">
      <c r="A136" s="12" t="s">
        <v>143</v>
      </c>
      <c r="B136" s="13" t="s">
        <v>144</v>
      </c>
      <c r="C136" s="12">
        <v>144000</v>
      </c>
      <c r="D136" s="12">
        <v>118902.43</v>
      </c>
      <c r="E136" s="12"/>
      <c r="F136" s="16"/>
      <c r="G136" s="12">
        <f t="shared" si="32"/>
        <v>144000</v>
      </c>
      <c r="H136" s="12">
        <f t="shared" si="33"/>
        <v>118902.43</v>
      </c>
    </row>
    <row r="137" spans="1:8" x14ac:dyDescent="0.2">
      <c r="A137" s="12"/>
      <c r="B137" s="31" t="s">
        <v>87</v>
      </c>
      <c r="C137" s="11">
        <f t="shared" ref="C137:H137" si="42">SUM(C103:C136)</f>
        <v>63671472</v>
      </c>
      <c r="D137" s="23">
        <f t="shared" si="42"/>
        <v>58109528.289999999</v>
      </c>
      <c r="E137" s="11">
        <f t="shared" si="42"/>
        <v>6331108</v>
      </c>
      <c r="F137" s="11">
        <f t="shared" si="42"/>
        <v>5706133.6200000001</v>
      </c>
      <c r="G137" s="11">
        <f t="shared" si="42"/>
        <v>70002580</v>
      </c>
      <c r="H137" s="11">
        <f t="shared" si="42"/>
        <v>63815661.909999996</v>
      </c>
    </row>
    <row r="138" spans="1:8" x14ac:dyDescent="0.2">
      <c r="A138" s="30"/>
      <c r="B138" s="30"/>
      <c r="C138" s="30"/>
      <c r="D138" s="30"/>
      <c r="E138" s="30"/>
      <c r="F138" s="30"/>
      <c r="G138" s="30"/>
      <c r="H138" s="30"/>
    </row>
    <row r="139" spans="1:8" x14ac:dyDescent="0.2">
      <c r="A139" s="14"/>
      <c r="B139" s="30"/>
      <c r="C139" s="30"/>
      <c r="D139" s="14"/>
      <c r="E139" s="22"/>
      <c r="F139" s="30"/>
      <c r="G139" s="30"/>
      <c r="H139" s="14"/>
    </row>
    <row r="140" spans="1:8" x14ac:dyDescent="0.2">
      <c r="B140" s="14"/>
      <c r="C140" s="14"/>
      <c r="D140" s="14"/>
    </row>
    <row r="141" spans="1:8" x14ac:dyDescent="0.2">
      <c r="A141" s="15"/>
      <c r="B141" s="14" t="s">
        <v>170</v>
      </c>
      <c r="C141" s="14"/>
      <c r="D141" s="14"/>
    </row>
    <row r="142" spans="1:8" x14ac:dyDescent="0.2">
      <c r="B142" s="14"/>
      <c r="C142" s="14"/>
      <c r="D142" s="14"/>
    </row>
  </sheetData>
  <mergeCells count="18">
    <mergeCell ref="B100:H100"/>
    <mergeCell ref="G3:G4"/>
    <mergeCell ref="H3:H4"/>
    <mergeCell ref="A1:H1"/>
    <mergeCell ref="A2:A4"/>
    <mergeCell ref="B2:B4"/>
    <mergeCell ref="E3:E4"/>
    <mergeCell ref="C2:D2"/>
    <mergeCell ref="C3:C4"/>
    <mergeCell ref="D3:D4"/>
    <mergeCell ref="E2:F2"/>
    <mergeCell ref="F3:F4"/>
    <mergeCell ref="G2:H2"/>
    <mergeCell ref="C101:D101"/>
    <mergeCell ref="E101:F101"/>
    <mergeCell ref="G101:H101"/>
    <mergeCell ref="A101:A102"/>
    <mergeCell ref="B101:B102"/>
  </mergeCells>
  <pageMargins left="0.59055118110236204" right="0.59055118110236204" top="0.27083333333333331" bottom="0.1875" header="0" footer="0"/>
  <pageSetup paperSize="9" scale="7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Porfirovich</cp:lastModifiedBy>
  <cp:lastPrinted>2020-02-25T12:55:29Z</cp:lastPrinted>
  <dcterms:created xsi:type="dcterms:W3CDTF">2017-09-14T08:40:47Z</dcterms:created>
  <dcterms:modified xsi:type="dcterms:W3CDTF">2021-02-04T12:35:18Z</dcterms:modified>
</cp:coreProperties>
</file>