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3335" windowHeight="7680"/>
  </bookViews>
  <sheets>
    <sheet name="Поіменне голосування_підрахунок" sheetId="1" r:id="rId1"/>
  </sheets>
  <definedNames>
    <definedName name="_xlnm.Print_Area" localSheetId="0">'Поіменне голосування_підрахунок'!$A$1:$AI$22</definedName>
  </definedNames>
  <calcPr calcId="114210" refMode="R1C1"/>
</workbook>
</file>

<file path=xl/calcChain.xml><?xml version="1.0" encoding="utf-8"?>
<calcChain xmlns="http://schemas.openxmlformats.org/spreadsheetml/2006/main">
  <c r="AD10" i="1"/>
  <c r="AE10"/>
  <c r="AF10"/>
  <c r="AG10"/>
  <c r="AH10"/>
  <c r="AE12"/>
  <c r="AE13"/>
  <c r="AE14"/>
  <c r="AE15"/>
  <c r="AE16"/>
  <c r="AE17"/>
  <c r="AE18"/>
  <c r="AE19"/>
  <c r="AE11"/>
  <c r="AF11"/>
  <c r="AF12"/>
  <c r="AG12"/>
  <c r="AH12"/>
  <c r="AF13"/>
  <c r="AG13"/>
  <c r="AH13"/>
  <c r="AF14"/>
  <c r="AG14"/>
  <c r="AH14"/>
  <c r="AF15"/>
  <c r="AG15"/>
  <c r="AH15"/>
  <c r="AF16"/>
  <c r="AG16"/>
  <c r="AH16"/>
  <c r="AF17"/>
  <c r="AG17"/>
  <c r="AH17"/>
  <c r="AF18"/>
  <c r="AG18"/>
  <c r="AH18"/>
  <c r="AF19"/>
  <c r="AG19"/>
  <c r="AH19"/>
  <c r="AH11"/>
  <c r="AG11"/>
  <c r="AD12"/>
  <c r="AD13"/>
  <c r="AD14"/>
  <c r="AD15"/>
  <c r="AD16"/>
  <c r="AD17"/>
  <c r="AD18"/>
  <c r="AD19"/>
  <c r="AD11"/>
  <c r="AI11"/>
  <c r="AI19"/>
  <c r="AI18"/>
  <c r="AI17"/>
  <c r="AI16"/>
  <c r="AI15"/>
  <c r="AI14"/>
  <c r="AI13"/>
  <c r="AI12"/>
  <c r="AI10"/>
</calcChain>
</file>

<file path=xl/sharedStrings.xml><?xml version="1.0" encoding="utf-8"?>
<sst xmlns="http://schemas.openxmlformats.org/spreadsheetml/2006/main" count="291" uniqueCount="48">
  <si>
    <t>Додаток до протоколу</t>
  </si>
  <si>
    <t>ПОІМЕННЕ ГОЛОСУВАННЯ</t>
  </si>
  <si>
    <t>депутатів Валківської міської ради VIII скликання та міського голови</t>
  </si>
  <si>
    <t>Аксьонов Ю.О.</t>
  </si>
  <si>
    <t>Бородіна І.В.</t>
  </si>
  <si>
    <t>Войтенко В.І.</t>
  </si>
  <si>
    <t>Власенко К.А.</t>
  </si>
  <si>
    <t>Губський С.Г.</t>
  </si>
  <si>
    <t>Дараган В.А.</t>
  </si>
  <si>
    <t xml:space="preserve">Д'яченко М.В. </t>
  </si>
  <si>
    <t>Іванська Л.І.</t>
  </si>
  <si>
    <t>Криворучка О.В.</t>
  </si>
  <si>
    <t>Лісовин М.Я.</t>
  </si>
  <si>
    <t>Любченко Ю.А.</t>
  </si>
  <si>
    <t>Мусаєва М.О.</t>
  </si>
  <si>
    <t>Оноша В.П.</t>
  </si>
  <si>
    <t>Осадча Н.М.</t>
  </si>
  <si>
    <t>Положій О.М.</t>
  </si>
  <si>
    <t>Повстянко Г.В.</t>
  </si>
  <si>
    <t>Роженко К.С.</t>
  </si>
  <si>
    <t>Степанов С.І.</t>
  </si>
  <si>
    <t>Супрун В.П.</t>
  </si>
  <si>
    <t>Тесленко О.В.</t>
  </si>
  <si>
    <t>Тридуб Н.І.</t>
  </si>
  <si>
    <t>Харченко О.Л.</t>
  </si>
  <si>
    <t>Холодний О.М.</t>
  </si>
  <si>
    <t>Холодна О.М.</t>
  </si>
  <si>
    <t>Шаповал Є.В.</t>
  </si>
  <si>
    <t>Щедріна Я.А.</t>
  </si>
  <si>
    <t>Скрипніченко В.В.</t>
  </si>
  <si>
    <t>Відс.</t>
  </si>
  <si>
    <t>За</t>
  </si>
  <si>
    <t>Проти</t>
  </si>
  <si>
    <t>Утр.</t>
  </si>
  <si>
    <t>Н/Г</t>
  </si>
  <si>
    <t>Порядковий № пит.</t>
  </si>
  <si>
    <t>Секретар пленарного засідання</t>
  </si>
  <si>
    <t>Член лічильної комісії</t>
  </si>
  <si>
    <t>*Примітка: За - за, Проти - проти, Відс. - відсутній/відсутня; Н/Г - не голосував/не голосувала; Утр. - утримався/утрималася.</t>
  </si>
  <si>
    <t>Всього голосів</t>
  </si>
  <si>
    <t>Пор. денний</t>
  </si>
  <si>
    <t>пропоз</t>
  </si>
  <si>
    <t>Юлія ЛЮБЧЕНКО</t>
  </si>
  <si>
    <t>Наталія ТРИДУБ</t>
  </si>
  <si>
    <t>на пленарному засіданні ХV сесії від 22 вересня 2021 року</t>
  </si>
  <si>
    <t>17 - присутні</t>
  </si>
  <si>
    <t>VIII скликання від 22 вересня 2021 року</t>
  </si>
  <si>
    <t>ХV сесії Валківської міської ради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</si>
</sst>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/>
    <xf numFmtId="0" fontId="1" fillId="0" borderId="0" xfId="0" applyFont="1"/>
    <xf numFmtId="0" fontId="1" fillId="2" borderId="0" xfId="0" applyFont="1" applyFill="1"/>
    <xf numFmtId="0" fontId="6" fillId="0" borderId="1" xfId="0" applyFont="1" applyBorder="1" applyAlignment="1">
      <alignment horizontal="center" vertical="center" textRotation="90"/>
    </xf>
    <xf numFmtId="0" fontId="3" fillId="3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/>
    <xf numFmtId="0" fontId="3" fillId="0" borderId="2" xfId="0" applyFont="1" applyBorder="1"/>
    <xf numFmtId="0" fontId="3" fillId="0" borderId="3" xfId="0" applyFont="1" applyBorder="1"/>
    <xf numFmtId="0" fontId="3" fillId="3" borderId="0" xfId="0" applyFont="1" applyFill="1"/>
    <xf numFmtId="0" fontId="7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textRotation="90"/>
    </xf>
    <xf numFmtId="0" fontId="6" fillId="0" borderId="5" xfId="0" applyFont="1" applyBorder="1" applyAlignment="1">
      <alignment horizontal="center" vertical="center" textRotation="90"/>
    </xf>
    <xf numFmtId="0" fontId="3" fillId="0" borderId="0" xfId="0" applyFont="1" applyBorder="1" applyAlignment="1">
      <alignment horizontal="right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23"/>
  <sheetViews>
    <sheetView tabSelected="1" view="pageBreakPreview" zoomScaleSheetLayoutView="100" workbookViewId="0">
      <selection activeCell="AE3" sqref="AE3"/>
    </sheetView>
  </sheetViews>
  <sheetFormatPr defaultRowHeight="15"/>
  <cols>
    <col min="1" max="1" width="6.85546875" style="3" customWidth="1"/>
    <col min="2" max="2" width="5.42578125" style="3" customWidth="1"/>
    <col min="3" max="28" width="4.85546875" style="3" customWidth="1"/>
    <col min="29" max="29" width="0.5703125" style="20" customWidth="1"/>
    <col min="30" max="30" width="5.42578125" style="3" customWidth="1"/>
    <col min="31" max="31" width="7.5703125" style="3" customWidth="1"/>
    <col min="32" max="32" width="4.42578125" style="3" customWidth="1"/>
    <col min="33" max="33" width="6" style="3" customWidth="1"/>
    <col min="34" max="34" width="5.42578125" style="3" customWidth="1"/>
    <col min="35" max="35" width="6.85546875" style="3" customWidth="1"/>
    <col min="36" max="16384" width="9.140625" style="3"/>
  </cols>
  <sheetData>
    <row r="1" spans="1:35" s="5" customFormat="1" ht="12.75" customHeight="1">
      <c r="V1" s="4"/>
      <c r="W1" s="4"/>
      <c r="X1" s="4"/>
      <c r="Y1" s="4"/>
      <c r="Z1" s="4"/>
      <c r="AA1" s="4"/>
      <c r="AB1" s="4"/>
      <c r="AC1" s="6"/>
      <c r="AD1" s="4" t="s">
        <v>0</v>
      </c>
    </row>
    <row r="2" spans="1:35" s="5" customFormat="1" ht="12.75" customHeight="1">
      <c r="V2" s="4"/>
      <c r="W2" s="4"/>
      <c r="X2" s="4"/>
      <c r="Y2" s="4"/>
      <c r="Z2" s="4"/>
      <c r="AA2" s="4"/>
      <c r="AB2" s="4"/>
      <c r="AC2" s="6"/>
      <c r="AD2" s="4" t="s">
        <v>47</v>
      </c>
    </row>
    <row r="3" spans="1:35" s="5" customFormat="1" ht="18" customHeight="1">
      <c r="V3" s="4"/>
      <c r="W3" s="4"/>
      <c r="X3" s="4"/>
      <c r="Y3" s="4"/>
      <c r="Z3" s="4"/>
      <c r="AA3" s="4"/>
      <c r="AB3" s="4"/>
      <c r="AC3" s="6"/>
      <c r="AD3" s="4" t="s">
        <v>46</v>
      </c>
    </row>
    <row r="4" spans="1:35" ht="15.75">
      <c r="A4" s="27" t="s">
        <v>1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</row>
    <row r="5" spans="1:35" ht="15.75">
      <c r="A5" s="27" t="s">
        <v>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ht="15.75">
      <c r="A6" s="27" t="s">
        <v>44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>
      <c r="A7" s="26" t="s">
        <v>45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</row>
    <row r="8" spans="1:35" s="12" customFormat="1" ht="104.25" customHeight="1">
      <c r="A8" s="24" t="s">
        <v>35</v>
      </c>
      <c r="B8" s="7" t="s">
        <v>3</v>
      </c>
      <c r="C8" s="7" t="s">
        <v>4</v>
      </c>
      <c r="D8" s="7" t="s">
        <v>5</v>
      </c>
      <c r="E8" s="7" t="s">
        <v>6</v>
      </c>
      <c r="F8" s="7" t="s">
        <v>7</v>
      </c>
      <c r="G8" s="7" t="s">
        <v>8</v>
      </c>
      <c r="H8" s="7" t="s">
        <v>9</v>
      </c>
      <c r="I8" s="7" t="s">
        <v>10</v>
      </c>
      <c r="J8" s="7" t="s">
        <v>11</v>
      </c>
      <c r="K8" s="7" t="s">
        <v>12</v>
      </c>
      <c r="L8" s="7" t="s">
        <v>13</v>
      </c>
      <c r="M8" s="7" t="s">
        <v>14</v>
      </c>
      <c r="N8" s="7" t="s">
        <v>15</v>
      </c>
      <c r="O8" s="7" t="s">
        <v>16</v>
      </c>
      <c r="P8" s="7" t="s">
        <v>17</v>
      </c>
      <c r="Q8" s="7" t="s">
        <v>18</v>
      </c>
      <c r="R8" s="7" t="s">
        <v>19</v>
      </c>
      <c r="S8" s="7" t="s">
        <v>20</v>
      </c>
      <c r="T8" s="7" t="s">
        <v>21</v>
      </c>
      <c r="U8" s="7" t="s">
        <v>22</v>
      </c>
      <c r="V8" s="7" t="s">
        <v>23</v>
      </c>
      <c r="W8" s="7" t="s">
        <v>24</v>
      </c>
      <c r="X8" s="7" t="s">
        <v>25</v>
      </c>
      <c r="Y8" s="7" t="s">
        <v>26</v>
      </c>
      <c r="Z8" s="7" t="s">
        <v>27</v>
      </c>
      <c r="AA8" s="7" t="s">
        <v>28</v>
      </c>
      <c r="AB8" s="7" t="s">
        <v>29</v>
      </c>
      <c r="AC8" s="8"/>
      <c r="AD8" s="9" t="s">
        <v>30</v>
      </c>
      <c r="AE8" s="9" t="s">
        <v>34</v>
      </c>
      <c r="AF8" s="10" t="s">
        <v>31</v>
      </c>
      <c r="AG8" s="10" t="s">
        <v>32</v>
      </c>
      <c r="AH8" s="9" t="s">
        <v>33</v>
      </c>
      <c r="AI8" s="11" t="s">
        <v>39</v>
      </c>
    </row>
    <row r="9" spans="1:35" s="14" customFormat="1" ht="18" customHeight="1">
      <c r="A9" s="25"/>
      <c r="B9" s="10">
        <v>1</v>
      </c>
      <c r="C9" s="10">
        <v>2</v>
      </c>
      <c r="D9" s="10">
        <v>3</v>
      </c>
      <c r="E9" s="10">
        <v>4</v>
      </c>
      <c r="F9" s="10">
        <v>5</v>
      </c>
      <c r="G9" s="10">
        <v>6</v>
      </c>
      <c r="H9" s="10">
        <v>7</v>
      </c>
      <c r="I9" s="10">
        <v>8</v>
      </c>
      <c r="J9" s="10">
        <v>9</v>
      </c>
      <c r="K9" s="10">
        <v>10</v>
      </c>
      <c r="L9" s="10">
        <v>11</v>
      </c>
      <c r="M9" s="10">
        <v>12</v>
      </c>
      <c r="N9" s="10">
        <v>13</v>
      </c>
      <c r="O9" s="10">
        <v>14</v>
      </c>
      <c r="P9" s="10">
        <v>15</v>
      </c>
      <c r="Q9" s="10">
        <v>16</v>
      </c>
      <c r="R9" s="10">
        <v>17</v>
      </c>
      <c r="S9" s="10">
        <v>18</v>
      </c>
      <c r="T9" s="10">
        <v>19</v>
      </c>
      <c r="U9" s="10">
        <v>20</v>
      </c>
      <c r="V9" s="10">
        <v>21</v>
      </c>
      <c r="W9" s="10">
        <v>22</v>
      </c>
      <c r="X9" s="10">
        <v>23</v>
      </c>
      <c r="Y9" s="10">
        <v>24</v>
      </c>
      <c r="Z9" s="10">
        <v>25</v>
      </c>
      <c r="AA9" s="10">
        <v>26</v>
      </c>
      <c r="AB9" s="10">
        <v>27</v>
      </c>
      <c r="AC9" s="13"/>
      <c r="AD9" s="10">
        <v>1</v>
      </c>
      <c r="AE9" s="10">
        <v>2</v>
      </c>
      <c r="AF9" s="10">
        <v>3</v>
      </c>
      <c r="AG9" s="10">
        <v>4</v>
      </c>
      <c r="AH9" s="10">
        <v>5</v>
      </c>
      <c r="AI9" s="10">
        <v>6</v>
      </c>
    </row>
    <row r="10" spans="1:35" s="14" customFormat="1" ht="22.5" customHeight="1">
      <c r="A10" s="21" t="s">
        <v>40</v>
      </c>
      <c r="B10" s="22" t="s">
        <v>30</v>
      </c>
      <c r="C10" s="1" t="s">
        <v>31</v>
      </c>
      <c r="D10" s="1" t="s">
        <v>30</v>
      </c>
      <c r="E10" s="1" t="s">
        <v>31</v>
      </c>
      <c r="F10" s="1" t="s">
        <v>30</v>
      </c>
      <c r="G10" s="1" t="s">
        <v>31</v>
      </c>
      <c r="H10" s="1" t="s">
        <v>31</v>
      </c>
      <c r="I10" s="1" t="s">
        <v>31</v>
      </c>
      <c r="J10" s="1" t="s">
        <v>30</v>
      </c>
      <c r="K10" s="1" t="s">
        <v>30</v>
      </c>
      <c r="L10" s="1" t="s">
        <v>31</v>
      </c>
      <c r="M10" s="1" t="s">
        <v>31</v>
      </c>
      <c r="N10" s="1" t="s">
        <v>31</v>
      </c>
      <c r="O10" s="1" t="s">
        <v>30</v>
      </c>
      <c r="P10" s="1" t="s">
        <v>31</v>
      </c>
      <c r="Q10" s="1" t="s">
        <v>30</v>
      </c>
      <c r="R10" s="23" t="s">
        <v>31</v>
      </c>
      <c r="S10" s="1" t="s">
        <v>30</v>
      </c>
      <c r="T10" s="1" t="s">
        <v>30</v>
      </c>
      <c r="U10" s="1" t="s">
        <v>31</v>
      </c>
      <c r="V10" s="1" t="s">
        <v>31</v>
      </c>
      <c r="W10" s="1" t="s">
        <v>31</v>
      </c>
      <c r="X10" s="1" t="s">
        <v>31</v>
      </c>
      <c r="Y10" s="1" t="s">
        <v>31</v>
      </c>
      <c r="Z10" s="1" t="s">
        <v>31</v>
      </c>
      <c r="AA10" s="1" t="s">
        <v>30</v>
      </c>
      <c r="AB10" s="1" t="s">
        <v>31</v>
      </c>
      <c r="AC10" s="13"/>
      <c r="AD10" s="1">
        <f>IF(B10="Відс.",1,0)+IF(C10="Відс.",1,0)+IF(D10="Відс.",1,0)+IF(E10="Відс.",1,0)+IF(F10="Відс.",1,0)+IF(G10="Відс.",1,0)+IF(H10="Відс.",1,0)+IF(I10="Відс.",1,0)+IF(J10="Відс.",1,0)+IF(K10="Відс.",1,0)+IF(L10="Відс.",1,0)+IF(M10="Відс.",1,0)+IF(N10="Відс.",1,0)+IF(O10="Відс.",1,0)+IF(P10="Відс.",1,0)+IF(Q10="Відс.",1,0)+IF(R10="Відс.",1,0)+IF(S10="Відс.",1,0)+IF(T10="Відс.",1,0)+IF(U10="Відс.",1,0)+IF(V10="Відс.",1,0)+IF(W10="Відс.",1,0)+IF(X10="Відс.",1,0)+IF(Y10="Відс.",1,0)+IF(Z10="Відс.",1,0)+IF(AA10="Відс.",1,0)+IF(AB10="Відс.",1,0)</f>
        <v>10</v>
      </c>
      <c r="AE10" s="1">
        <f>IF(C10="Н/Г",1,0)+IF(D10="Н/Г",1,0)+IF(E10="Н/Г",1,0)+IF(F10="Н/Г",1,0)+IF(G10="Н/Г",1,0)+IF(H10="Н/Г",1,0)+IF(I10="Н/Г",1,0)+IF(J10="Н/Г",1,0)+IF(K10="Н/Г",1,0)+IF(L10="Н/Г",1,0)+IF(M10="Н/Г",1,0)+IF(N10="Н/Г",1,0)+IF(O10="Н/Г",1,0)+IF(P10="Н/Г",1,0)+IF(Q10="Н/Г",1,0)+IF(R10="Н/Г",1,0)+IF(S10="Н/Г",1,0)+IF(T10="Н/Г",1,0)+IF(U10="Н/Г",1,0)+IF(V10="Н/Г",1,0)+IF(W10="Н/Г",1,0)+IF(X10="Н/Г",1,0)+IF(Y10="Н/Г",1,0)+IF(Z10="Н/Г",1,0)+IF(AA10="Н/Г",1,0)+IF(AB10="Н/Г",1,0)+IF(B10="Н/Г",1,0)</f>
        <v>0</v>
      </c>
      <c r="AF10" s="1">
        <f>IF(C10="За",1,0)+IF(D10="За",1,0)+IF(E10="За",1,0)+IF(F10="За",1,0)+IF(G10="За",1,0)+IF(H10="За",1,0)+IF(I10="За",1,0)+IF(J10="За",1,0)+IF(K10="За",1,0)+IF(L10="За",1,0)+IF(M10="За",1,0)+IF(N10="За",1,0)+IF(O10="За",1,0)+IF(P10="За",1,0)+IF(Q10="За",1,0)+IF(R10="За",1,0)+IF(S10="За",1,0)+IF(T10="За",1,0)+IF(U10="За",1,0)+IF(V10="За",1,0)+IF(W10="За",1,0)+IF(X10="За",1,0)+IF(Y10="За",1,0)+IF(Z10="За",1,0)+IF(AA10="За",1,0)+IF(AB10="За",1,0)+IF(B10="За",1,0)</f>
        <v>17</v>
      </c>
      <c r="AG10" s="1">
        <f>IF(D10="Проти",1,0)+IF(E10="Проти",1,0)+IF(F10="Проти",1,0)+IF(G10="Проти",1,0)+IF(H10="Проти",1,0)+IF(I10="Проти",1,0)+IF(J10="Проти",1,0)+IF(K10="Проти",1,0)+IF(L10="Проти",1,0)+IF(M10="Проти",1,0)+IF(N10="Проти",1,0)+IF(O10="Проти",1,0)+IF(P10="Проти",1,0)+IF(Q10="Проти",1,0)+IF(R10="Проти",1,0)+IF(S10="Проти",1,0)+IF(T10="Проти",1,0)+IF(U10="Проти",1,0)+IF(V10="Проти",1,0)+IF(W10="Проти",1,0)+IF(X10="Проти",1,0)+IF(Y10="Проти",1,0)+IF(Z10="Проти",1,0)+IF(AA10="Проти",1,0)+IF(AB10="Проти",1,0)+IF(B10="Проти",1,0)+IF(C10="Проти",1,0)</f>
        <v>0</v>
      </c>
      <c r="AH10" s="1">
        <f>IF(E10="Утр.",1,0)+IF(F10="Утр.",1,0)+IF(G10="Утр.",1,0)+IF(H10="Утр.",1,0)+IF(I10="Утр.",1,0)+IF(J10="Утр.",1,0)+IF(K10="Утр.",1,0)+IF(L10="Утр.",1,0)+IF(M10="Утр.",1,0)+IF(N10="Утр.",1,0)+IF(O10="Утр.",1,0)+IF(P10="Утр.",1,0)+IF(Q10="Утр.",1,0)+IF(R10="Утр.",1,0)+IF(S10="Утр.",1,0)+IF(T10="Утр.",1,0)+IF(U10="Утр.",1,0)+IF(V10="Утр.",1,0)+IF(W10="Утр.",1,0)+IF(X10="Утр.",1,0)+IF(Y10="Утр.",1,0)+IF(Z10="Утр.",1,0)+IF(AA10="Утр.",1,0)+IF(AB10="Утр.",1,0)+IF(B10="Утр.",1,0)+IF(C10="Утр.",1,0)+IF(D10="Утр.",1,0)</f>
        <v>0</v>
      </c>
      <c r="AI10" s="2">
        <f>AE10+AF10+AG10+AH10</f>
        <v>17</v>
      </c>
    </row>
    <row r="11" spans="1:35" s="16" customFormat="1" ht="18.75" customHeight="1">
      <c r="A11" s="21" t="s">
        <v>41</v>
      </c>
      <c r="B11" s="1" t="s">
        <v>30</v>
      </c>
      <c r="C11" s="1" t="s">
        <v>31</v>
      </c>
      <c r="D11" s="1" t="s">
        <v>30</v>
      </c>
      <c r="E11" s="1" t="s">
        <v>31</v>
      </c>
      <c r="F11" s="1" t="s">
        <v>30</v>
      </c>
      <c r="G11" s="1" t="s">
        <v>31</v>
      </c>
      <c r="H11" s="1" t="s">
        <v>31</v>
      </c>
      <c r="I11" s="1" t="s">
        <v>31</v>
      </c>
      <c r="J11" s="1" t="s">
        <v>30</v>
      </c>
      <c r="K11" s="1" t="s">
        <v>30</v>
      </c>
      <c r="L11" s="1" t="s">
        <v>31</v>
      </c>
      <c r="M11" s="1" t="s">
        <v>31</v>
      </c>
      <c r="N11" s="1" t="s">
        <v>31</v>
      </c>
      <c r="O11" s="1" t="s">
        <v>30</v>
      </c>
      <c r="P11" s="1" t="s">
        <v>31</v>
      </c>
      <c r="Q11" s="1" t="s">
        <v>30</v>
      </c>
      <c r="R11" s="1" t="s">
        <v>31</v>
      </c>
      <c r="S11" s="1" t="s">
        <v>30</v>
      </c>
      <c r="T11" s="1" t="s">
        <v>30</v>
      </c>
      <c r="U11" s="1" t="s">
        <v>31</v>
      </c>
      <c r="V11" s="1" t="s">
        <v>31</v>
      </c>
      <c r="W11" s="1" t="s">
        <v>31</v>
      </c>
      <c r="X11" s="1" t="s">
        <v>31</v>
      </c>
      <c r="Y11" s="1" t="s">
        <v>31</v>
      </c>
      <c r="Z11" s="1" t="s">
        <v>31</v>
      </c>
      <c r="AA11" s="1" t="s">
        <v>30</v>
      </c>
      <c r="AB11" s="1" t="s">
        <v>31</v>
      </c>
      <c r="AC11" s="15"/>
      <c r="AD11" s="1">
        <f>IF(B11="Відс.",1,0)+IF(C11="Відс.",1,0)+IF(D11="Відс.",1,0)+IF(E11="Відс.",1,0)+IF(F11="Відс.",1,0)+IF(G11="Відс.",1,0)+IF(H11="Відс.",1,0)+IF(I11="Відс.",1,0)+IF(J11="Відс.",1,0)+IF(K11="Відс.",1,0)+IF(L11="Відс.",1,0)+IF(M11="Відс.",1,0)+IF(N11="Відс.",1,0)+IF(O11="Відс.",1,0)+IF(P11="Відс.",1,0)+IF(Q11="Відс.",1,0)+IF(R11="Відс.",1,0)+IF(S11="Відс.",1,0)+IF(T11="Відс.",1,0)+IF(U11="Відс.",1,0)+IF(V11="Відс.",1,0)+IF(W11="Відс.",1,0)+IF(X11="Відс.",1,0)+IF(Y11="Відс.",1,0)+IF(Z11="Відс.",1,0)+IF(AA11="Відс.",1,0)+IF(AB11="Відс.",1,0)</f>
        <v>10</v>
      </c>
      <c r="AE11" s="1">
        <f>IF(C11="Н/Г",1,0)+IF(D11="Н/Г",1,0)+IF(E11="Н/Г",1,0)+IF(F11="Н/Г",1,0)+IF(G11="Н/Г",1,0)+IF(H11="Н/Г",1,0)+IF(I11="Н/Г",1,0)+IF(J11="Н/Г",1,0)+IF(K11="Н/Г",1,0)+IF(L11="Н/Г",1,0)+IF(M11="Н/Г",1,0)+IF(N11="Н/Г",1,0)+IF(O11="Н/Г",1,0)+IF(P11="Н/Г",1,0)+IF(Q11="Н/Г",1,0)+IF(R11="Н/Г",1,0)+IF(S11="Н/Г",1,0)+IF(T11="Н/Г",1,0)+IF(U11="Н/Г",1,0)+IF(V11="Н/Г",1,0)+IF(W11="Н/Г",1,0)+IF(X11="Н/Г",1,0)+IF(Y11="Н/Г",1,0)+IF(Z11="Н/Г",1,0)+IF(AA11="Н/Г",1,0)+IF(AB11="Н/Г",1,0)+IF(B11="Н/Г",1,0)</f>
        <v>0</v>
      </c>
      <c r="AF11" s="1">
        <f>IF(C11="За",1,0)+IF(D11="За",1,0)+IF(E11="За",1,0)+IF(F11="За",1,0)+IF(G11="За",1,0)+IF(H11="За",1,0)+IF(I11="За",1,0)+IF(J11="За",1,0)+IF(K11="За",1,0)+IF(L11="За",1,0)+IF(M11="За",1,0)+IF(N11="За",1,0)+IF(O11="За",1,0)+IF(P11="За",1,0)+IF(Q11="За",1,0)+IF(R11="За",1,0)+IF(S11="За",1,0)+IF(T11="За",1,0)+IF(U11="За",1,0)+IF(V11="За",1,0)+IF(W11="За",1,0)+IF(X11="За",1,0)+IF(Y11="За",1,0)+IF(Z11="За",1,0)+IF(AA11="За",1,0)+IF(AB11="За",1,0)+IF(B11="За",1,0)</f>
        <v>17</v>
      </c>
      <c r="AG11" s="1">
        <f>IF(D11="Проти",1,0)+IF(E11="Проти",1,0)+IF(F11="Проти",1,0)+IF(G11="Проти",1,0)+IF(H11="Проти",1,0)+IF(I11="Проти",1,0)+IF(J11="Проти",1,0)+IF(K11="Проти",1,0)+IF(L11="Проти",1,0)+IF(M11="Проти",1,0)+IF(N11="Проти",1,0)+IF(O11="Проти",1,0)+IF(P11="Проти",1,0)+IF(Q11="Проти",1,0)+IF(R11="Проти",1,0)+IF(S11="Проти",1,0)+IF(T11="Проти",1,0)+IF(U11="Проти",1,0)+IF(V11="Проти",1,0)+IF(W11="Проти",1,0)+IF(X11="Проти",1,0)+IF(Y11="Проти",1,0)+IF(Z11="Проти",1,0)+IF(AA11="Проти",1,0)+IF(AB11="Проти",1,0)+IF(B11="Проти",1,0)+IF(C11="Проти",1,0)</f>
        <v>0</v>
      </c>
      <c r="AH11" s="1">
        <f>IF(E11="Утр.",1,0)+IF(F11="Утр.",1,0)+IF(G11="Утр.",1,0)+IF(H11="Утр.",1,0)+IF(I11="Утр.",1,0)+IF(J11="Утр.",1,0)+IF(K11="Утр.",1,0)+IF(L11="Утр.",1,0)+IF(M11="Утр.",1,0)+IF(N11="Утр.",1,0)+IF(O11="Утр.",1,0)+IF(P11="Утр.",1,0)+IF(Q11="Утр.",1,0)+IF(R11="Утр.",1,0)+IF(S11="Утр.",1,0)+IF(T11="Утр.",1,0)+IF(U11="Утр.",1,0)+IF(V11="Утр.",1,0)+IF(W11="Утр.",1,0)+IF(X11="Утр.",1,0)+IF(Y11="Утр.",1,0)+IF(Z11="Утр.",1,0)+IF(AA11="Утр.",1,0)+IF(AB11="Утр.",1,0)+IF(B11="Утр.",1,0)+IF(C11="Утр.",1,0)+IF(D11="Утр.",1,0)</f>
        <v>0</v>
      </c>
      <c r="AI11" s="2">
        <f t="shared" ref="AI11:AI19" si="0">AE11+AF11+AG11+AH11</f>
        <v>17</v>
      </c>
    </row>
    <row r="12" spans="1:35" s="16" customFormat="1">
      <c r="A12" s="21">
        <v>1</v>
      </c>
      <c r="B12" s="1" t="s">
        <v>30</v>
      </c>
      <c r="C12" s="1" t="s">
        <v>31</v>
      </c>
      <c r="D12" s="1" t="s">
        <v>30</v>
      </c>
      <c r="E12" s="1" t="s">
        <v>31</v>
      </c>
      <c r="F12" s="1" t="s">
        <v>30</v>
      </c>
      <c r="G12" s="1" t="s">
        <v>31</v>
      </c>
      <c r="H12" s="1" t="s">
        <v>31</v>
      </c>
      <c r="I12" s="1" t="s">
        <v>31</v>
      </c>
      <c r="J12" s="1" t="s">
        <v>30</v>
      </c>
      <c r="K12" s="1" t="s">
        <v>30</v>
      </c>
      <c r="L12" s="1" t="s">
        <v>31</v>
      </c>
      <c r="M12" s="1" t="s">
        <v>31</v>
      </c>
      <c r="N12" s="1" t="s">
        <v>31</v>
      </c>
      <c r="O12" s="1" t="s">
        <v>30</v>
      </c>
      <c r="P12" s="1" t="s">
        <v>31</v>
      </c>
      <c r="Q12" s="1" t="s">
        <v>30</v>
      </c>
      <c r="R12" s="1" t="s">
        <v>31</v>
      </c>
      <c r="S12" s="1" t="s">
        <v>30</v>
      </c>
      <c r="T12" s="1" t="s">
        <v>30</v>
      </c>
      <c r="U12" s="1" t="s">
        <v>31</v>
      </c>
      <c r="V12" s="1" t="s">
        <v>31</v>
      </c>
      <c r="W12" s="1" t="s">
        <v>31</v>
      </c>
      <c r="X12" s="1" t="s">
        <v>31</v>
      </c>
      <c r="Y12" s="1" t="s">
        <v>31</v>
      </c>
      <c r="Z12" s="1" t="s">
        <v>31</v>
      </c>
      <c r="AA12" s="1" t="s">
        <v>30</v>
      </c>
      <c r="AB12" s="1" t="s">
        <v>31</v>
      </c>
      <c r="AC12" s="15"/>
      <c r="AD12" s="1">
        <f>IF(B12="Відс.",1,0)+IF(C12="Відс.",1,0)+IF(D12="Відс.",1,0)+IF(E12="Відс.",1,0)+IF(F12="Відс.",1,0)+IF(G12="Відс.",1,0)+IF(H12="Відс.",1,0)+IF(I12="Відс.",1,0)+IF(J12="Відс.",1,0)+IF(K12="Відс.",1,0)+IF(L12="Відс.",1,0)+IF(M12="Відс.",1,0)+IF(N12="Відс.",1,0)+IF(O12="Відс.",1,0)+IF(P12="Відс.",1,0)+IF(Q12="Відс.",1,0)+IF(R12="Відс.",1,0)+IF(S12="Відс.",1,0)+IF(T12="Відс.",1,0)+IF(U12="Відс.",1,0)+IF(V12="Відс.",1,0)+IF(W12="Відс.",1,0)+IF(X12="Відс.",1,0)+IF(Y12="Відс.",1,0)+IF(Z12="Відс.",1,0)+IF(AA12="Відс.",1,0)+IF(AB12="Відс.",1,0)</f>
        <v>10</v>
      </c>
      <c r="AE12" s="1">
        <f t="shared" ref="AE12:AE19" si="1">IF(C12="Н/Г",1,0)+IF(D12="Н/Г",1,0)+IF(E12="Н/Г",1,0)+IF(F12="Н/Г",1,0)+IF(G12="Н/Г",1,0)+IF(H12="Н/Г",1,0)+IF(I12="Н/Г",1,0)+IF(J12="Н/Г",1,0)+IF(K12="Н/Г",1,0)+IF(L12="Н/Г",1,0)+IF(M12="Н/Г",1,0)+IF(N12="Н/Г",1,0)+IF(O12="Н/Г",1,0)+IF(P12="Н/Г",1,0)+IF(Q12="Н/Г",1,0)+IF(R12="Н/Г",1,0)+IF(S12="Н/Г",1,0)+IF(T12="Н/Г",1,0)+IF(U12="Н/Г",1,0)+IF(V12="Н/Г",1,0)+IF(W12="Н/Г",1,0)+IF(X12="Н/Г",1,0)+IF(Y12="Н/Г",1,0)+IF(Z12="Н/Г",1,0)+IF(AA12="Н/Г",1,0)+IF(AB12="Н/Г",1,0)+IF(B12="Н/Г",1,0)</f>
        <v>0</v>
      </c>
      <c r="AF12" s="1">
        <f t="shared" ref="AF12:AF19" si="2">IF(C12="За",1,0)+IF(D12="За",1,0)+IF(E12="За",1,0)+IF(F12="За",1,0)+IF(G12="За",1,0)+IF(H12="За",1,0)+IF(I12="За",1,0)+IF(J12="За",1,0)+IF(K12="За",1,0)+IF(L12="За",1,0)+IF(M12="За",1,0)+IF(N12="За",1,0)+IF(O12="За",1,0)+IF(P12="За",1,0)+IF(Q12="За",1,0)+IF(R12="За",1,0)+IF(S12="За",1,0)+IF(T12="За",1,0)+IF(U12="За",1,0)+IF(V12="За",1,0)+IF(W12="За",1,0)+IF(X12="За",1,0)+IF(Y12="За",1,0)+IF(Z12="За",1,0)+IF(AA12="За",1,0)+IF(AB12="За",1,0)+IF(B12="За",1,0)</f>
        <v>17</v>
      </c>
      <c r="AG12" s="1">
        <f t="shared" ref="AG12:AG19" si="3">IF(D12="Проти",1,0)+IF(E12="Проти",1,0)+IF(F12="Проти",1,0)+IF(G12="Проти",1,0)+IF(H12="Проти",1,0)+IF(I12="Проти",1,0)+IF(J12="Проти",1,0)+IF(K12="Проти",1,0)+IF(L12="Проти",1,0)+IF(M12="Проти",1,0)+IF(N12="Проти",1,0)+IF(O12="Проти",1,0)+IF(P12="Проти",1,0)+IF(Q12="Проти",1,0)+IF(R12="Проти",1,0)+IF(S12="Проти",1,0)+IF(T12="Проти",1,0)+IF(U12="Проти",1,0)+IF(V12="Проти",1,0)+IF(W12="Проти",1,0)+IF(X12="Проти",1,0)+IF(Y12="Проти",1,0)+IF(Z12="Проти",1,0)+IF(AA12="Проти",1,0)+IF(AB12="Проти",1,0)+IF(B12="Проти",1,0)+IF(C12="Проти",1,0)</f>
        <v>0</v>
      </c>
      <c r="AH12" s="1">
        <f t="shared" ref="AH12:AH19" si="4">IF(E12="Утр.",1,0)+IF(F12="Утр.",1,0)+IF(G12="Утр.",1,0)+IF(H12="Утр.",1,0)+IF(I12="Утр.",1,0)+IF(J12="Утр.",1,0)+IF(K12="Утр.",1,0)+IF(L12="Утр.",1,0)+IF(M12="Утр.",1,0)+IF(N12="Утр.",1,0)+IF(O12="Утр.",1,0)+IF(P12="Утр.",1,0)+IF(Q12="Утр.",1,0)+IF(R12="Утр.",1,0)+IF(S12="Утр.",1,0)+IF(T12="Утр.",1,0)+IF(U12="Утр.",1,0)+IF(V12="Утр.",1,0)+IF(W12="Утр.",1,0)+IF(X12="Утр.",1,0)+IF(Y12="Утр.",1,0)+IF(Z12="Утр.",1,0)+IF(AA12="Утр.",1,0)+IF(AB12="Утр.",1,0)+IF(B12="Утр.",1,0)+IF(C12="Утр.",1,0)+IF(D12="Утр.",1,0)</f>
        <v>0</v>
      </c>
      <c r="AI12" s="2">
        <f t="shared" si="0"/>
        <v>17</v>
      </c>
    </row>
    <row r="13" spans="1:35" s="16" customFormat="1">
      <c r="A13" s="21">
        <v>2</v>
      </c>
      <c r="B13" s="1" t="s">
        <v>30</v>
      </c>
      <c r="C13" s="1" t="s">
        <v>31</v>
      </c>
      <c r="D13" s="1" t="s">
        <v>30</v>
      </c>
      <c r="E13" s="1" t="s">
        <v>31</v>
      </c>
      <c r="F13" s="1" t="s">
        <v>30</v>
      </c>
      <c r="G13" s="1" t="s">
        <v>31</v>
      </c>
      <c r="H13" s="1" t="s">
        <v>31</v>
      </c>
      <c r="I13" s="1" t="s">
        <v>31</v>
      </c>
      <c r="J13" s="1" t="s">
        <v>30</v>
      </c>
      <c r="K13" s="1" t="s">
        <v>30</v>
      </c>
      <c r="L13" s="1" t="s">
        <v>31</v>
      </c>
      <c r="M13" s="1" t="s">
        <v>31</v>
      </c>
      <c r="N13" s="1" t="s">
        <v>31</v>
      </c>
      <c r="O13" s="1" t="s">
        <v>30</v>
      </c>
      <c r="P13" s="1" t="s">
        <v>31</v>
      </c>
      <c r="Q13" s="1" t="s">
        <v>30</v>
      </c>
      <c r="R13" s="1" t="s">
        <v>31</v>
      </c>
      <c r="S13" s="1" t="s">
        <v>30</v>
      </c>
      <c r="T13" s="1" t="s">
        <v>30</v>
      </c>
      <c r="U13" s="1" t="s">
        <v>31</v>
      </c>
      <c r="V13" s="1" t="s">
        <v>31</v>
      </c>
      <c r="W13" s="1" t="s">
        <v>31</v>
      </c>
      <c r="X13" s="1" t="s">
        <v>31</v>
      </c>
      <c r="Y13" s="1" t="s">
        <v>31</v>
      </c>
      <c r="Z13" s="1" t="s">
        <v>31</v>
      </c>
      <c r="AA13" s="1" t="s">
        <v>30</v>
      </c>
      <c r="AB13" s="1" t="s">
        <v>31</v>
      </c>
      <c r="AC13" s="15"/>
      <c r="AD13" s="1">
        <f t="shared" ref="AD13:AD19" si="5">IF(B13="Відс.",1,0)+IF(C13="Відс.",1,0)+IF(D13="Відс.",1,0)+IF(E13="Відс.",1,0)+IF(F13="Відс.",1,0)+IF(G13="Відс.",1,0)+IF(H13="Відс.",1,0)+IF(I13="Відс.",1,0)+IF(J13="Відс.",1,0)+IF(K13="Відс.",1,0)+IF(L13="Відс.",1,0)+IF(M13="Відс.",1,0)+IF(N13="Відс.",1,0)+IF(O13="Відс.",1,0)+IF(P13="Відс.",1,0)+IF(Q13="Відс.",1,0)+IF(R13="Відс.",1,0)+IF(S13="Відс.",1,0)+IF(T13="Відс.",1,0)+IF(U13="Відс.",1,0)+IF(V13="Відс.",1,0)+IF(W13="Відс.",1,0)+IF(X13="Відс.",1,0)+IF(Y13="Відс.",1,0)+IF(Z13="Відс.",1,0)+IF(AA13="Відс.",1,0)+IF(AB13="Відс.",1,0)</f>
        <v>10</v>
      </c>
      <c r="AE13" s="1">
        <f t="shared" si="1"/>
        <v>0</v>
      </c>
      <c r="AF13" s="1">
        <f t="shared" si="2"/>
        <v>17</v>
      </c>
      <c r="AG13" s="1">
        <f t="shared" si="3"/>
        <v>0</v>
      </c>
      <c r="AH13" s="1">
        <f t="shared" si="4"/>
        <v>0</v>
      </c>
      <c r="AI13" s="2">
        <f t="shared" si="0"/>
        <v>17</v>
      </c>
    </row>
    <row r="14" spans="1:35" s="16" customFormat="1">
      <c r="A14" s="21">
        <v>3</v>
      </c>
      <c r="B14" s="1" t="s">
        <v>30</v>
      </c>
      <c r="C14" s="1" t="s">
        <v>31</v>
      </c>
      <c r="D14" s="1" t="s">
        <v>30</v>
      </c>
      <c r="E14" s="1" t="s">
        <v>31</v>
      </c>
      <c r="F14" s="1" t="s">
        <v>30</v>
      </c>
      <c r="G14" s="1" t="s">
        <v>31</v>
      </c>
      <c r="H14" s="1" t="s">
        <v>31</v>
      </c>
      <c r="I14" s="1" t="s">
        <v>31</v>
      </c>
      <c r="J14" s="1" t="s">
        <v>30</v>
      </c>
      <c r="K14" s="1" t="s">
        <v>30</v>
      </c>
      <c r="L14" s="1" t="s">
        <v>31</v>
      </c>
      <c r="M14" s="1" t="s">
        <v>31</v>
      </c>
      <c r="N14" s="1" t="s">
        <v>31</v>
      </c>
      <c r="O14" s="1" t="s">
        <v>30</v>
      </c>
      <c r="P14" s="1" t="s">
        <v>31</v>
      </c>
      <c r="Q14" s="1" t="s">
        <v>30</v>
      </c>
      <c r="R14" s="1" t="s">
        <v>31</v>
      </c>
      <c r="S14" s="1" t="s">
        <v>30</v>
      </c>
      <c r="T14" s="1" t="s">
        <v>30</v>
      </c>
      <c r="U14" s="1" t="s">
        <v>31</v>
      </c>
      <c r="V14" s="1" t="s">
        <v>31</v>
      </c>
      <c r="W14" s="1" t="s">
        <v>31</v>
      </c>
      <c r="X14" s="1" t="s">
        <v>31</v>
      </c>
      <c r="Y14" s="1" t="s">
        <v>31</v>
      </c>
      <c r="Z14" s="1" t="s">
        <v>31</v>
      </c>
      <c r="AA14" s="1" t="s">
        <v>30</v>
      </c>
      <c r="AB14" s="1" t="s">
        <v>31</v>
      </c>
      <c r="AC14" s="15"/>
      <c r="AD14" s="1">
        <f t="shared" si="5"/>
        <v>10</v>
      </c>
      <c r="AE14" s="1">
        <f t="shared" si="1"/>
        <v>0</v>
      </c>
      <c r="AF14" s="1">
        <f t="shared" si="2"/>
        <v>17</v>
      </c>
      <c r="AG14" s="1">
        <f t="shared" si="3"/>
        <v>0</v>
      </c>
      <c r="AH14" s="1">
        <f t="shared" si="4"/>
        <v>0</v>
      </c>
      <c r="AI14" s="2">
        <f t="shared" si="0"/>
        <v>17</v>
      </c>
    </row>
    <row r="15" spans="1:35" s="16" customFormat="1">
      <c r="A15" s="21">
        <v>4</v>
      </c>
      <c r="B15" s="1" t="s">
        <v>30</v>
      </c>
      <c r="C15" s="1" t="s">
        <v>34</v>
      </c>
      <c r="D15" s="1" t="s">
        <v>30</v>
      </c>
      <c r="E15" s="1" t="s">
        <v>34</v>
      </c>
      <c r="F15" s="1" t="s">
        <v>30</v>
      </c>
      <c r="G15" s="1" t="s">
        <v>34</v>
      </c>
      <c r="H15" s="1" t="s">
        <v>34</v>
      </c>
      <c r="I15" s="1" t="s">
        <v>34</v>
      </c>
      <c r="J15" s="1" t="s">
        <v>30</v>
      </c>
      <c r="K15" s="1" t="s">
        <v>30</v>
      </c>
      <c r="L15" s="1" t="s">
        <v>34</v>
      </c>
      <c r="M15" s="1" t="s">
        <v>34</v>
      </c>
      <c r="N15" s="1" t="s">
        <v>34</v>
      </c>
      <c r="O15" s="1" t="s">
        <v>30</v>
      </c>
      <c r="P15" s="1" t="s">
        <v>34</v>
      </c>
      <c r="Q15" s="1" t="s">
        <v>30</v>
      </c>
      <c r="R15" s="1" t="s">
        <v>34</v>
      </c>
      <c r="S15" s="1" t="s">
        <v>30</v>
      </c>
      <c r="T15" s="1" t="s">
        <v>30</v>
      </c>
      <c r="U15" s="1" t="s">
        <v>34</v>
      </c>
      <c r="V15" s="1" t="s">
        <v>34</v>
      </c>
      <c r="W15" s="1" t="s">
        <v>34</v>
      </c>
      <c r="X15" s="1" t="s">
        <v>34</v>
      </c>
      <c r="Y15" s="1" t="s">
        <v>34</v>
      </c>
      <c r="Z15" s="1" t="s">
        <v>34</v>
      </c>
      <c r="AA15" s="1" t="s">
        <v>30</v>
      </c>
      <c r="AB15" s="1" t="s">
        <v>34</v>
      </c>
      <c r="AC15" s="15"/>
      <c r="AD15" s="1">
        <f t="shared" si="5"/>
        <v>10</v>
      </c>
      <c r="AE15" s="1">
        <f t="shared" si="1"/>
        <v>17</v>
      </c>
      <c r="AF15" s="1">
        <f t="shared" si="2"/>
        <v>0</v>
      </c>
      <c r="AG15" s="1">
        <f t="shared" si="3"/>
        <v>0</v>
      </c>
      <c r="AH15" s="1">
        <f t="shared" si="4"/>
        <v>0</v>
      </c>
      <c r="AI15" s="2">
        <f t="shared" si="0"/>
        <v>17</v>
      </c>
    </row>
    <row r="16" spans="1:35" s="16" customFormat="1">
      <c r="A16" s="21">
        <v>5</v>
      </c>
      <c r="B16" s="1" t="s">
        <v>30</v>
      </c>
      <c r="C16" s="1" t="s">
        <v>31</v>
      </c>
      <c r="D16" s="1" t="s">
        <v>30</v>
      </c>
      <c r="E16" s="1" t="s">
        <v>31</v>
      </c>
      <c r="F16" s="1" t="s">
        <v>30</v>
      </c>
      <c r="G16" s="1" t="s">
        <v>31</v>
      </c>
      <c r="H16" s="1" t="s">
        <v>31</v>
      </c>
      <c r="I16" s="1" t="s">
        <v>34</v>
      </c>
      <c r="J16" s="1" t="s">
        <v>30</v>
      </c>
      <c r="K16" s="1" t="s">
        <v>30</v>
      </c>
      <c r="L16" s="1" t="s">
        <v>31</v>
      </c>
      <c r="M16" s="1" t="s">
        <v>31</v>
      </c>
      <c r="N16" s="1" t="s">
        <v>31</v>
      </c>
      <c r="O16" s="1" t="s">
        <v>30</v>
      </c>
      <c r="P16" s="1" t="s">
        <v>31</v>
      </c>
      <c r="Q16" s="1" t="s">
        <v>30</v>
      </c>
      <c r="R16" s="1" t="s">
        <v>31</v>
      </c>
      <c r="S16" s="1" t="s">
        <v>30</v>
      </c>
      <c r="T16" s="1" t="s">
        <v>30</v>
      </c>
      <c r="U16" s="1" t="s">
        <v>31</v>
      </c>
      <c r="V16" s="1" t="s">
        <v>31</v>
      </c>
      <c r="W16" s="1" t="s">
        <v>31</v>
      </c>
      <c r="X16" s="1" t="s">
        <v>31</v>
      </c>
      <c r="Y16" s="1" t="s">
        <v>31</v>
      </c>
      <c r="Z16" s="1" t="s">
        <v>31</v>
      </c>
      <c r="AA16" s="1" t="s">
        <v>30</v>
      </c>
      <c r="AB16" s="1" t="s">
        <v>31</v>
      </c>
      <c r="AC16" s="15"/>
      <c r="AD16" s="1">
        <f t="shared" si="5"/>
        <v>10</v>
      </c>
      <c r="AE16" s="1">
        <f t="shared" si="1"/>
        <v>1</v>
      </c>
      <c r="AF16" s="1">
        <f t="shared" si="2"/>
        <v>16</v>
      </c>
      <c r="AG16" s="1">
        <f t="shared" si="3"/>
        <v>0</v>
      </c>
      <c r="AH16" s="1">
        <f t="shared" si="4"/>
        <v>0</v>
      </c>
      <c r="AI16" s="2">
        <f t="shared" si="0"/>
        <v>17</v>
      </c>
    </row>
    <row r="17" spans="1:35" s="16" customFormat="1">
      <c r="A17" s="21">
        <v>6</v>
      </c>
      <c r="B17" s="1" t="s">
        <v>30</v>
      </c>
      <c r="C17" s="1" t="s">
        <v>31</v>
      </c>
      <c r="D17" s="1" t="s">
        <v>30</v>
      </c>
      <c r="E17" s="1" t="s">
        <v>31</v>
      </c>
      <c r="F17" s="1" t="s">
        <v>30</v>
      </c>
      <c r="G17" s="1" t="s">
        <v>31</v>
      </c>
      <c r="H17" s="1" t="s">
        <v>31</v>
      </c>
      <c r="I17" s="1" t="s">
        <v>31</v>
      </c>
      <c r="J17" s="1" t="s">
        <v>30</v>
      </c>
      <c r="K17" s="1" t="s">
        <v>30</v>
      </c>
      <c r="L17" s="1" t="s">
        <v>31</v>
      </c>
      <c r="M17" s="1" t="s">
        <v>31</v>
      </c>
      <c r="N17" s="1" t="s">
        <v>31</v>
      </c>
      <c r="O17" s="1" t="s">
        <v>30</v>
      </c>
      <c r="P17" s="1" t="s">
        <v>31</v>
      </c>
      <c r="Q17" s="1" t="s">
        <v>30</v>
      </c>
      <c r="R17" s="1" t="s">
        <v>31</v>
      </c>
      <c r="S17" s="1" t="s">
        <v>30</v>
      </c>
      <c r="T17" s="1" t="s">
        <v>30</v>
      </c>
      <c r="U17" s="1" t="s">
        <v>31</v>
      </c>
      <c r="V17" s="1" t="s">
        <v>31</v>
      </c>
      <c r="W17" s="1" t="s">
        <v>31</v>
      </c>
      <c r="X17" s="1" t="s">
        <v>31</v>
      </c>
      <c r="Y17" s="1" t="s">
        <v>31</v>
      </c>
      <c r="Z17" s="1" t="s">
        <v>31</v>
      </c>
      <c r="AA17" s="1" t="s">
        <v>30</v>
      </c>
      <c r="AB17" s="1" t="s">
        <v>31</v>
      </c>
      <c r="AC17" s="15"/>
      <c r="AD17" s="1">
        <f t="shared" si="5"/>
        <v>10</v>
      </c>
      <c r="AE17" s="1">
        <f t="shared" si="1"/>
        <v>0</v>
      </c>
      <c r="AF17" s="1">
        <f t="shared" si="2"/>
        <v>17</v>
      </c>
      <c r="AG17" s="1">
        <f t="shared" si="3"/>
        <v>0</v>
      </c>
      <c r="AH17" s="1">
        <f t="shared" si="4"/>
        <v>0</v>
      </c>
      <c r="AI17" s="2">
        <f t="shared" si="0"/>
        <v>17</v>
      </c>
    </row>
    <row r="18" spans="1:35" s="16" customFormat="1" ht="28.5" customHeight="1">
      <c r="A18" s="21">
        <v>7</v>
      </c>
      <c r="B18" s="1" t="s">
        <v>30</v>
      </c>
      <c r="C18" s="1" t="s">
        <v>31</v>
      </c>
      <c r="D18" s="1" t="s">
        <v>30</v>
      </c>
      <c r="E18" s="1" t="s">
        <v>31</v>
      </c>
      <c r="F18" s="1" t="s">
        <v>30</v>
      </c>
      <c r="G18" s="1" t="s">
        <v>31</v>
      </c>
      <c r="H18" s="1" t="s">
        <v>31</v>
      </c>
      <c r="I18" s="1" t="s">
        <v>31</v>
      </c>
      <c r="J18" s="1" t="s">
        <v>30</v>
      </c>
      <c r="K18" s="1" t="s">
        <v>30</v>
      </c>
      <c r="L18" s="1" t="s">
        <v>31</v>
      </c>
      <c r="M18" s="1" t="s">
        <v>31</v>
      </c>
      <c r="N18" s="1" t="s">
        <v>31</v>
      </c>
      <c r="O18" s="1" t="s">
        <v>30</v>
      </c>
      <c r="P18" s="1" t="s">
        <v>31</v>
      </c>
      <c r="Q18" s="1" t="s">
        <v>30</v>
      </c>
      <c r="R18" s="1" t="s">
        <v>31</v>
      </c>
      <c r="S18" s="1" t="s">
        <v>30</v>
      </c>
      <c r="T18" s="1" t="s">
        <v>30</v>
      </c>
      <c r="U18" s="1" t="s">
        <v>31</v>
      </c>
      <c r="V18" s="1" t="s">
        <v>31</v>
      </c>
      <c r="W18" s="1" t="s">
        <v>31</v>
      </c>
      <c r="X18" s="1" t="s">
        <v>31</v>
      </c>
      <c r="Y18" s="1" t="s">
        <v>31</v>
      </c>
      <c r="Z18" s="1" t="s">
        <v>31</v>
      </c>
      <c r="AA18" s="1" t="s">
        <v>30</v>
      </c>
      <c r="AB18" s="1" t="s">
        <v>31</v>
      </c>
      <c r="AC18" s="15"/>
      <c r="AD18" s="1">
        <f t="shared" si="5"/>
        <v>10</v>
      </c>
      <c r="AE18" s="1">
        <f t="shared" si="1"/>
        <v>0</v>
      </c>
      <c r="AF18" s="1">
        <f t="shared" si="2"/>
        <v>17</v>
      </c>
      <c r="AG18" s="1">
        <f t="shared" si="3"/>
        <v>0</v>
      </c>
      <c r="AH18" s="1">
        <f t="shared" si="4"/>
        <v>0</v>
      </c>
      <c r="AI18" s="2">
        <f t="shared" si="0"/>
        <v>17</v>
      </c>
    </row>
    <row r="19" spans="1:35" s="16" customFormat="1">
      <c r="A19" s="2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5"/>
      <c r="AD19" s="1">
        <f t="shared" si="5"/>
        <v>0</v>
      </c>
      <c r="AE19" s="1">
        <f t="shared" si="1"/>
        <v>0</v>
      </c>
      <c r="AF19" s="1">
        <f t="shared" si="2"/>
        <v>0</v>
      </c>
      <c r="AG19" s="1">
        <f t="shared" si="3"/>
        <v>0</v>
      </c>
      <c r="AH19" s="1">
        <f t="shared" si="4"/>
        <v>0</v>
      </c>
      <c r="AI19" s="2">
        <f t="shared" si="0"/>
        <v>0</v>
      </c>
    </row>
    <row r="20" spans="1:35" ht="15.75" customHeight="1">
      <c r="B20" s="5" t="s">
        <v>38</v>
      </c>
      <c r="AC20" s="17"/>
    </row>
    <row r="21" spans="1:35" ht="25.5" customHeight="1">
      <c r="B21" s="3" t="s">
        <v>36</v>
      </c>
      <c r="H21" s="18"/>
      <c r="I21" s="18"/>
      <c r="J21" s="18"/>
      <c r="K21" s="18"/>
      <c r="L21" s="18"/>
      <c r="M21" s="18" t="s">
        <v>42</v>
      </c>
      <c r="N21" s="18"/>
      <c r="AC21" s="17"/>
    </row>
    <row r="22" spans="1:35" ht="24" customHeight="1">
      <c r="B22" s="3" t="s">
        <v>37</v>
      </c>
      <c r="H22" s="19"/>
      <c r="I22" s="19"/>
      <c r="J22" s="19"/>
      <c r="K22" s="19"/>
      <c r="L22" s="19"/>
      <c r="M22" s="19" t="s">
        <v>43</v>
      </c>
      <c r="N22" s="19"/>
      <c r="AC22" s="17"/>
    </row>
    <row r="23" spans="1:35" ht="9" customHeight="1"/>
  </sheetData>
  <mergeCells count="5">
    <mergeCell ref="A8:A9"/>
    <mergeCell ref="A7:AI7"/>
    <mergeCell ref="A4:AI4"/>
    <mergeCell ref="A5:AI5"/>
    <mergeCell ref="A6:AI6"/>
  </mergeCells>
  <phoneticPr fontId="0" type="noConversion"/>
  <dataValidations count="1">
    <dataValidation type="list" allowBlank="1" showInputMessage="1" showErrorMessage="1" sqref="S10:AB19 R11:R19 B10:Q19">
      <formula1>"За,Проти,Відс.,Н/Г,Утр."</formula1>
    </dataValidation>
  </dataValidations>
  <printOptions horizontalCentered="1" verticalCentered="1"/>
  <pageMargins left="0.23622047244094491" right="0.23622047244094491" top="0.35433070866141736" bottom="0.35433070866141736" header="0" footer="0"/>
  <pageSetup paperSize="9" scale="8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Поіменне голосування_підрахунок</vt:lpstr>
      <vt:lpstr>'Поіменне голосування_підрахунок'!Область_печати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Админ</cp:lastModifiedBy>
  <cp:lastPrinted>2021-09-22T11:59:07Z</cp:lastPrinted>
  <dcterms:created xsi:type="dcterms:W3CDTF">2021-04-07T05:23:44Z</dcterms:created>
  <dcterms:modified xsi:type="dcterms:W3CDTF">2021-09-22T12:17:01Z</dcterms:modified>
</cp:coreProperties>
</file>